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K:\Bereiche\1.80000\01 MA\Peters\Immobilien-Strategie 2022\Belegungsplan\"/>
    </mc:Choice>
  </mc:AlternateContent>
  <xr:revisionPtr revIDLastSave="0" documentId="13_ncr:1_{A44CF49B-4BA3-4AAC-8A52-3D47193BF069}" xr6:coauthVersionLast="47" xr6:coauthVersionMax="47" xr10:uidLastSave="{00000000-0000-0000-0000-000000000000}"/>
  <workbookProtection workbookAlgorithmName="SHA-512" workbookHashValue="3RtJW7z1zlzfHzxxdjNbYKj2Ud8tHmw+HJEYL7o+/XeJ0SPYm/Iy4WTvBuT+k89B78RPBbh33knWf+CLz5flRQ==" workbookSaltValue="wult/v/mL4M784Yy7XJltw==" workbookSpinCount="100000" lockStructure="1"/>
  <bookViews>
    <workbookView xWindow="29205" yWindow="405" windowWidth="27210" windowHeight="13875" tabRatio="795" xr2:uid="{00000000-000D-0000-FFFF-FFFF00000000}"/>
  </bookViews>
  <sheets>
    <sheet name="allgem. INFO" sheetId="3" r:id="rId1"/>
    <sheet name="BEISPIEL, regelmäßige N." sheetId="1" r:id="rId2"/>
    <sheet name="BEISPIEL, Sondernutzungen" sheetId="6" r:id="rId3"/>
    <sheet name="Ihr Pfarrheim, regelm. N." sheetId="7" r:id="rId4"/>
    <sheet name="Ihr Pfarrheim, Sondernutz." sheetId="4" r:id="rId5"/>
    <sheet name="Ihre Kirche, regelm. N." sheetId="5" r:id="rId6"/>
    <sheet name="Ihre Kirche, Sonderutz." sheetId="8" r:id="rId7"/>
    <sheet name="Zusammenfassung" sheetId="9" r:id="rId8"/>
    <sheet name="Berechnung Ph" sheetId="10" state="hidden" r:id="rId9"/>
    <sheet name="Berechnung K" sheetId="11" state="hidden" r:id="rId10"/>
    <sheet name="Quellen" sheetId="2" state="hidden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6" i="9" l="1"/>
  <c r="B32" i="9"/>
  <c r="AI48" i="9"/>
  <c r="K287" i="10"/>
  <c r="K286" i="10"/>
  <c r="K285" i="10"/>
  <c r="K284" i="10"/>
  <c r="K283" i="10"/>
  <c r="K282" i="10"/>
  <c r="K281" i="10"/>
  <c r="K280" i="10"/>
  <c r="K279" i="10"/>
  <c r="K278" i="10"/>
  <c r="K277" i="10"/>
  <c r="K276" i="10"/>
  <c r="K275" i="10"/>
  <c r="K274" i="10"/>
  <c r="K273" i="10"/>
  <c r="K272" i="10"/>
  <c r="K271" i="10"/>
  <c r="K270" i="10"/>
  <c r="K269" i="10"/>
  <c r="K268" i="10"/>
  <c r="K267" i="10"/>
  <c r="K266" i="10"/>
  <c r="K265" i="10"/>
  <c r="K264" i="10"/>
  <c r="K263" i="10"/>
  <c r="K262" i="10"/>
  <c r="K261" i="10"/>
  <c r="K260" i="10"/>
  <c r="K252" i="10"/>
  <c r="K251" i="10"/>
  <c r="K250" i="10"/>
  <c r="K249" i="10"/>
  <c r="K248" i="10"/>
  <c r="K247" i="10"/>
  <c r="K246" i="10"/>
  <c r="K245" i="10"/>
  <c r="K244" i="10"/>
  <c r="K243" i="10"/>
  <c r="K242" i="10"/>
  <c r="K241" i="10"/>
  <c r="K240" i="10"/>
  <c r="K239" i="10"/>
  <c r="K238" i="10"/>
  <c r="K237" i="10"/>
  <c r="K236" i="10"/>
  <c r="K235" i="10"/>
  <c r="K234" i="10"/>
  <c r="K233" i="10"/>
  <c r="K232" i="10"/>
  <c r="K231" i="10"/>
  <c r="K230" i="10"/>
  <c r="K229" i="10"/>
  <c r="K228" i="10"/>
  <c r="K227" i="10"/>
  <c r="K226" i="10"/>
  <c r="K225" i="10"/>
  <c r="K217" i="10"/>
  <c r="K216" i="10"/>
  <c r="K215" i="10"/>
  <c r="K214" i="10"/>
  <c r="K213" i="10"/>
  <c r="K212" i="10"/>
  <c r="K211" i="10"/>
  <c r="K210" i="10"/>
  <c r="K209" i="10"/>
  <c r="K208" i="10"/>
  <c r="K207" i="10"/>
  <c r="K206" i="10"/>
  <c r="K205" i="10"/>
  <c r="K204" i="10"/>
  <c r="K203" i="10"/>
  <c r="K202" i="10"/>
  <c r="K201" i="10"/>
  <c r="K200" i="10"/>
  <c r="K199" i="10"/>
  <c r="K198" i="10"/>
  <c r="K197" i="10"/>
  <c r="K196" i="10"/>
  <c r="K195" i="10"/>
  <c r="K194" i="10"/>
  <c r="K193" i="10"/>
  <c r="K192" i="10"/>
  <c r="K191" i="10"/>
  <c r="K190" i="10"/>
  <c r="K182" i="10"/>
  <c r="K181" i="10"/>
  <c r="K180" i="10"/>
  <c r="K179" i="10"/>
  <c r="K178" i="10"/>
  <c r="K177" i="10"/>
  <c r="K176" i="10"/>
  <c r="K175" i="10"/>
  <c r="K174" i="10"/>
  <c r="K173" i="10"/>
  <c r="K172" i="10"/>
  <c r="K171" i="10"/>
  <c r="K170" i="10"/>
  <c r="K169" i="10"/>
  <c r="K168" i="10"/>
  <c r="K167" i="10"/>
  <c r="K166" i="10"/>
  <c r="K165" i="10"/>
  <c r="K164" i="10"/>
  <c r="K163" i="10"/>
  <c r="K162" i="10"/>
  <c r="K161" i="10"/>
  <c r="K160" i="10"/>
  <c r="K159" i="10"/>
  <c r="K158" i="10"/>
  <c r="K157" i="10"/>
  <c r="K156" i="10"/>
  <c r="K155" i="10"/>
  <c r="K147" i="10"/>
  <c r="K146" i="10"/>
  <c r="K145" i="10"/>
  <c r="K144" i="10"/>
  <c r="K143" i="10"/>
  <c r="K142" i="10"/>
  <c r="K141" i="10"/>
  <c r="K140" i="10"/>
  <c r="K139" i="10"/>
  <c r="K138" i="10"/>
  <c r="K137" i="10"/>
  <c r="K136" i="10"/>
  <c r="K135" i="10"/>
  <c r="K134" i="10"/>
  <c r="K133" i="10"/>
  <c r="K132" i="10"/>
  <c r="K131" i="10"/>
  <c r="K130" i="10"/>
  <c r="K129" i="10"/>
  <c r="K128" i="10"/>
  <c r="K127" i="10"/>
  <c r="K126" i="10"/>
  <c r="K125" i="10"/>
  <c r="K124" i="10"/>
  <c r="K123" i="10"/>
  <c r="K122" i="10"/>
  <c r="K121" i="10"/>
  <c r="K120" i="10"/>
  <c r="K112" i="10"/>
  <c r="K111" i="10"/>
  <c r="K110" i="10"/>
  <c r="K109" i="10"/>
  <c r="K108" i="10"/>
  <c r="K107" i="10"/>
  <c r="K106" i="10"/>
  <c r="K105" i="10"/>
  <c r="K104" i="10"/>
  <c r="K103" i="10"/>
  <c r="K102" i="10"/>
  <c r="K101" i="10"/>
  <c r="K100" i="10"/>
  <c r="K99" i="10"/>
  <c r="K98" i="10"/>
  <c r="K97" i="10"/>
  <c r="K96" i="10"/>
  <c r="K95" i="10"/>
  <c r="K94" i="10"/>
  <c r="K93" i="10"/>
  <c r="K92" i="10"/>
  <c r="K91" i="10"/>
  <c r="K90" i="10"/>
  <c r="K89" i="10"/>
  <c r="K88" i="10"/>
  <c r="K87" i="10"/>
  <c r="K86" i="10"/>
  <c r="K85" i="10"/>
  <c r="K78" i="10"/>
  <c r="K77" i="10"/>
  <c r="K76" i="10"/>
  <c r="K75" i="10"/>
  <c r="K74" i="10"/>
  <c r="K73" i="10"/>
  <c r="K72" i="10"/>
  <c r="K71" i="10"/>
  <c r="K70" i="10"/>
  <c r="K69" i="10"/>
  <c r="K68" i="10"/>
  <c r="K67" i="10"/>
  <c r="K66" i="10"/>
  <c r="K65" i="10"/>
  <c r="K64" i="10"/>
  <c r="K63" i="10"/>
  <c r="K62" i="10"/>
  <c r="K61" i="10"/>
  <c r="K60" i="10"/>
  <c r="K59" i="10"/>
  <c r="K58" i="10"/>
  <c r="K57" i="10"/>
  <c r="K56" i="10"/>
  <c r="K55" i="10"/>
  <c r="K54" i="10"/>
  <c r="K53" i="10"/>
  <c r="K52" i="10"/>
  <c r="K51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B4" i="5"/>
  <c r="AG66" i="9"/>
  <c r="D44" i="9" l="1"/>
  <c r="AL268" i="11" l="1"/>
  <c r="AL267" i="11"/>
  <c r="AL266" i="11"/>
  <c r="AL265" i="11"/>
  <c r="AL264" i="11"/>
  <c r="AL263" i="11"/>
  <c r="AL262" i="11"/>
  <c r="AL261" i="11"/>
  <c r="AL260" i="11"/>
  <c r="AL259" i="11"/>
  <c r="AJ268" i="11"/>
  <c r="AI268" i="11"/>
  <c r="AJ267" i="11"/>
  <c r="AI267" i="11"/>
  <c r="AJ266" i="11"/>
  <c r="AI266" i="11"/>
  <c r="AJ265" i="11"/>
  <c r="AI265" i="11"/>
  <c r="AJ264" i="11"/>
  <c r="AI264" i="11"/>
  <c r="AJ263" i="11"/>
  <c r="AI263" i="11"/>
  <c r="AJ262" i="11"/>
  <c r="AI262" i="11"/>
  <c r="AJ261" i="11"/>
  <c r="AI261" i="11"/>
  <c r="AJ260" i="11"/>
  <c r="AI260" i="11"/>
  <c r="AJ259" i="11"/>
  <c r="AI259" i="11"/>
  <c r="AL233" i="11"/>
  <c r="AL232" i="11"/>
  <c r="AL231" i="11"/>
  <c r="AL230" i="11"/>
  <c r="AL229" i="11"/>
  <c r="AL228" i="11"/>
  <c r="AL227" i="11"/>
  <c r="AL226" i="11"/>
  <c r="AL225" i="11"/>
  <c r="AL224" i="11"/>
  <c r="AJ233" i="11"/>
  <c r="AI233" i="11"/>
  <c r="AJ232" i="11"/>
  <c r="AI232" i="11"/>
  <c r="AJ231" i="11"/>
  <c r="AI231" i="11"/>
  <c r="AJ230" i="11"/>
  <c r="AI230" i="11"/>
  <c r="AJ229" i="11"/>
  <c r="AI229" i="11"/>
  <c r="AJ228" i="11"/>
  <c r="AI228" i="11"/>
  <c r="AJ227" i="11"/>
  <c r="AI227" i="11"/>
  <c r="AJ226" i="11"/>
  <c r="AI226" i="11"/>
  <c r="AJ225" i="11"/>
  <c r="AI225" i="11"/>
  <c r="AJ224" i="11"/>
  <c r="AI224" i="11"/>
  <c r="AL198" i="11"/>
  <c r="AL197" i="11"/>
  <c r="AL196" i="11"/>
  <c r="AL195" i="11"/>
  <c r="AL194" i="11"/>
  <c r="AL193" i="11"/>
  <c r="AL192" i="11"/>
  <c r="AL191" i="11"/>
  <c r="AL190" i="11"/>
  <c r="AL189" i="11"/>
  <c r="AJ198" i="11"/>
  <c r="AI198" i="11"/>
  <c r="AJ197" i="11"/>
  <c r="AI197" i="11"/>
  <c r="AJ196" i="11"/>
  <c r="AI196" i="11"/>
  <c r="AJ195" i="11"/>
  <c r="AI195" i="11"/>
  <c r="AJ194" i="11"/>
  <c r="AI194" i="11"/>
  <c r="AJ193" i="11"/>
  <c r="AI193" i="11"/>
  <c r="AJ192" i="11"/>
  <c r="AI192" i="11"/>
  <c r="AJ191" i="11"/>
  <c r="AI191" i="11"/>
  <c r="AJ190" i="11"/>
  <c r="AI190" i="11"/>
  <c r="AJ189" i="11"/>
  <c r="AI189" i="11"/>
  <c r="AL163" i="11"/>
  <c r="AL162" i="11"/>
  <c r="AL161" i="11"/>
  <c r="AL160" i="11"/>
  <c r="AL159" i="11"/>
  <c r="AL158" i="11"/>
  <c r="AL157" i="11"/>
  <c r="AL156" i="11"/>
  <c r="AL155" i="11"/>
  <c r="AL154" i="11"/>
  <c r="AJ163" i="11"/>
  <c r="AI163" i="11"/>
  <c r="AJ162" i="11"/>
  <c r="AI162" i="11"/>
  <c r="AJ161" i="11"/>
  <c r="AI161" i="11"/>
  <c r="AJ160" i="11"/>
  <c r="AI160" i="11"/>
  <c r="AJ159" i="11"/>
  <c r="AI159" i="11"/>
  <c r="AJ158" i="11"/>
  <c r="AI158" i="11"/>
  <c r="AJ157" i="11"/>
  <c r="AI157" i="11"/>
  <c r="AJ156" i="11"/>
  <c r="AI156" i="11"/>
  <c r="AJ155" i="11"/>
  <c r="AI155" i="11"/>
  <c r="AJ154" i="11"/>
  <c r="AI154" i="11"/>
  <c r="AL128" i="11"/>
  <c r="AL127" i="11"/>
  <c r="AL126" i="11"/>
  <c r="AL125" i="11"/>
  <c r="AL124" i="11"/>
  <c r="AL123" i="11"/>
  <c r="AL122" i="11"/>
  <c r="AL121" i="11"/>
  <c r="AL120" i="11"/>
  <c r="AL119" i="11"/>
  <c r="AJ128" i="11"/>
  <c r="AI128" i="11"/>
  <c r="AJ127" i="11"/>
  <c r="AI127" i="11"/>
  <c r="AJ126" i="11"/>
  <c r="AI126" i="11"/>
  <c r="AJ125" i="11"/>
  <c r="AI125" i="11"/>
  <c r="AJ124" i="11"/>
  <c r="AI124" i="11"/>
  <c r="AJ123" i="11"/>
  <c r="AI123" i="11"/>
  <c r="AJ122" i="11"/>
  <c r="AI122" i="11"/>
  <c r="AJ121" i="11"/>
  <c r="AI121" i="11"/>
  <c r="AJ120" i="11"/>
  <c r="AI120" i="11"/>
  <c r="AJ119" i="11"/>
  <c r="AI119" i="11"/>
  <c r="AL94" i="11"/>
  <c r="AL93" i="11"/>
  <c r="AL92" i="11"/>
  <c r="AL91" i="11"/>
  <c r="AL90" i="11"/>
  <c r="AL89" i="11"/>
  <c r="AL88" i="11"/>
  <c r="AL87" i="11"/>
  <c r="AL86" i="11"/>
  <c r="AL85" i="11"/>
  <c r="AJ94" i="11"/>
  <c r="AI94" i="11"/>
  <c r="AJ93" i="11"/>
  <c r="AI93" i="11"/>
  <c r="AJ92" i="11"/>
  <c r="AI92" i="11"/>
  <c r="AJ91" i="11"/>
  <c r="AI91" i="11"/>
  <c r="AJ90" i="11"/>
  <c r="AI90" i="11"/>
  <c r="AJ89" i="11"/>
  <c r="AI89" i="11"/>
  <c r="AJ88" i="11"/>
  <c r="AI88" i="11"/>
  <c r="AJ87" i="11"/>
  <c r="AI87" i="11"/>
  <c r="AJ86" i="11"/>
  <c r="AI86" i="11"/>
  <c r="AJ85" i="11"/>
  <c r="AI85" i="11"/>
  <c r="AL60" i="11"/>
  <c r="AL59" i="11"/>
  <c r="AL58" i="11"/>
  <c r="AL57" i="11"/>
  <c r="AL56" i="11"/>
  <c r="AL55" i="11"/>
  <c r="AL54" i="11"/>
  <c r="AL53" i="11"/>
  <c r="AL52" i="11"/>
  <c r="AL51" i="11"/>
  <c r="AJ60" i="11"/>
  <c r="AI60" i="11"/>
  <c r="AJ59" i="11"/>
  <c r="AI59" i="11"/>
  <c r="AJ58" i="11"/>
  <c r="AI58" i="11"/>
  <c r="AJ57" i="11"/>
  <c r="AI57" i="11"/>
  <c r="AJ56" i="11"/>
  <c r="AI56" i="11"/>
  <c r="AJ55" i="11"/>
  <c r="AI55" i="11"/>
  <c r="AJ54" i="11"/>
  <c r="AI54" i="11"/>
  <c r="AJ53" i="11"/>
  <c r="AI53" i="11"/>
  <c r="AJ52" i="11"/>
  <c r="AI52" i="11"/>
  <c r="AJ51" i="11"/>
  <c r="AI51" i="11"/>
  <c r="AL22" i="11" l="1"/>
  <c r="AL21" i="11"/>
  <c r="AQ21" i="11" s="1"/>
  <c r="AL20" i="11"/>
  <c r="AQ20" i="11" s="1"/>
  <c r="AL19" i="11"/>
  <c r="AQ19" i="11" s="1"/>
  <c r="AL18" i="11"/>
  <c r="AQ18" i="11" s="1"/>
  <c r="AL17" i="11"/>
  <c r="AQ17" i="11" s="1"/>
  <c r="AL16" i="11"/>
  <c r="AQ16" i="11" s="1"/>
  <c r="AL15" i="11"/>
  <c r="AQ15" i="11" s="1"/>
  <c r="AL14" i="11"/>
  <c r="AL13" i="11"/>
  <c r="AQ13" i="11" s="1"/>
  <c r="AJ22" i="11"/>
  <c r="AI22" i="11"/>
  <c r="AO22" i="11" s="1"/>
  <c r="AJ21" i="11"/>
  <c r="AI21" i="11"/>
  <c r="AJ20" i="11"/>
  <c r="AI20" i="11"/>
  <c r="AP20" i="11" s="1"/>
  <c r="AJ19" i="11"/>
  <c r="AI19" i="11"/>
  <c r="AP19" i="11" s="1"/>
  <c r="AJ18" i="11"/>
  <c r="AI18" i="11"/>
  <c r="AO18" i="11" s="1"/>
  <c r="AJ17" i="11"/>
  <c r="AI17" i="11"/>
  <c r="AP17" i="11" s="1"/>
  <c r="AJ16" i="11"/>
  <c r="AI16" i="11"/>
  <c r="AP16" i="11" s="1"/>
  <c r="AJ15" i="11"/>
  <c r="AI15" i="11"/>
  <c r="AJ14" i="11"/>
  <c r="AI14" i="11"/>
  <c r="AO14" i="11" s="1"/>
  <c r="AJ13" i="11"/>
  <c r="AI13" i="11"/>
  <c r="AP13" i="11" s="1"/>
  <c r="Z63" i="9"/>
  <c r="V63" i="9"/>
  <c r="CG16" i="8"/>
  <c r="BU16" i="8"/>
  <c r="BI16" i="8"/>
  <c r="AW16" i="8"/>
  <c r="AK16" i="8"/>
  <c r="Y16" i="8"/>
  <c r="M16" i="8"/>
  <c r="B16" i="8"/>
  <c r="E9" i="8"/>
  <c r="E10" i="8"/>
  <c r="CQ41" i="8" s="1"/>
  <c r="E4" i="8"/>
  <c r="CJ42" i="8"/>
  <c r="AD64" i="9" s="1"/>
  <c r="CH42" i="8"/>
  <c r="AD63" i="9" s="1"/>
  <c r="BX42" i="8"/>
  <c r="Z64" i="9" s="1"/>
  <c r="BV42" i="8"/>
  <c r="BL42" i="8"/>
  <c r="V64" i="9" s="1"/>
  <c r="BJ42" i="8"/>
  <c r="AZ42" i="8"/>
  <c r="R64" i="9" s="1"/>
  <c r="AX42" i="8"/>
  <c r="R63" i="9" s="1"/>
  <c r="AN42" i="8"/>
  <c r="N64" i="9" s="1"/>
  <c r="AL42" i="8"/>
  <c r="N63" i="9" s="1"/>
  <c r="AB42" i="8"/>
  <c r="J64" i="9" s="1"/>
  <c r="Z42" i="8"/>
  <c r="J63" i="9" s="1"/>
  <c r="P42" i="8"/>
  <c r="F64" i="9" s="1"/>
  <c r="N42" i="8"/>
  <c r="F63" i="9" s="1"/>
  <c r="E42" i="8"/>
  <c r="B64" i="9" s="1"/>
  <c r="C42" i="8"/>
  <c r="B63" i="9" s="1"/>
  <c r="CH16" i="8"/>
  <c r="BJ16" i="8"/>
  <c r="AX16" i="8"/>
  <c r="AL16" i="8"/>
  <c r="Z16" i="8"/>
  <c r="N16" i="8"/>
  <c r="A9" i="8"/>
  <c r="A8" i="8"/>
  <c r="A6" i="8"/>
  <c r="A4" i="8"/>
  <c r="E3" i="8"/>
  <c r="A3" i="8"/>
  <c r="A1" i="8"/>
  <c r="AC13" i="11"/>
  <c r="AC35" i="11" s="1"/>
  <c r="AB13" i="11"/>
  <c r="AB35" i="11" s="1"/>
  <c r="AA13" i="11"/>
  <c r="AA35" i="11" s="1"/>
  <c r="Z13" i="11"/>
  <c r="Z35" i="11" s="1"/>
  <c r="Y13" i="11"/>
  <c r="Y35" i="11" s="1"/>
  <c r="X13" i="11"/>
  <c r="X35" i="11" s="1"/>
  <c r="W13" i="11"/>
  <c r="W35" i="11" s="1"/>
  <c r="V13" i="11"/>
  <c r="V35" i="11" s="1"/>
  <c r="D286" i="11"/>
  <c r="K286" i="11" s="1"/>
  <c r="C286" i="11"/>
  <c r="J286" i="11" s="1"/>
  <c r="D285" i="11"/>
  <c r="C285" i="11"/>
  <c r="D284" i="11"/>
  <c r="K284" i="11" s="1"/>
  <c r="C284" i="11"/>
  <c r="J284" i="11" s="1"/>
  <c r="D283" i="11"/>
  <c r="C283" i="11"/>
  <c r="D282" i="11"/>
  <c r="K282" i="11" s="1"/>
  <c r="C282" i="11"/>
  <c r="J282" i="11" s="1"/>
  <c r="D281" i="11"/>
  <c r="C281" i="11"/>
  <c r="D280" i="11"/>
  <c r="K280" i="11" s="1"/>
  <c r="C280" i="11"/>
  <c r="J280" i="11" s="1"/>
  <c r="D279" i="11"/>
  <c r="K279" i="11" s="1"/>
  <c r="C279" i="11"/>
  <c r="J279" i="11" s="1"/>
  <c r="D278" i="11"/>
  <c r="K278" i="11" s="1"/>
  <c r="C278" i="11"/>
  <c r="J278" i="11" s="1"/>
  <c r="D277" i="11"/>
  <c r="C277" i="11"/>
  <c r="J277" i="11" s="1"/>
  <c r="D276" i="11"/>
  <c r="C276" i="11"/>
  <c r="J276" i="11" s="1"/>
  <c r="D275" i="11"/>
  <c r="K275" i="11" s="1"/>
  <c r="C275" i="11"/>
  <c r="J275" i="11" s="1"/>
  <c r="D274" i="11"/>
  <c r="K274" i="11" s="1"/>
  <c r="C274" i="11"/>
  <c r="J274" i="11" s="1"/>
  <c r="D273" i="11"/>
  <c r="K273" i="11" s="1"/>
  <c r="C273" i="11"/>
  <c r="J273" i="11" s="1"/>
  <c r="D272" i="11"/>
  <c r="K272" i="11" s="1"/>
  <c r="C272" i="11"/>
  <c r="D271" i="11"/>
  <c r="C271" i="11"/>
  <c r="J271" i="11" s="1"/>
  <c r="D270" i="11"/>
  <c r="K270" i="11" s="1"/>
  <c r="C270" i="11"/>
  <c r="D269" i="11"/>
  <c r="K269" i="11" s="1"/>
  <c r="C269" i="11"/>
  <c r="J269" i="11" s="1"/>
  <c r="D268" i="11"/>
  <c r="K268" i="11" s="1"/>
  <c r="C268" i="11"/>
  <c r="J268" i="11" s="1"/>
  <c r="D267" i="11"/>
  <c r="C267" i="11"/>
  <c r="D266" i="11"/>
  <c r="K266" i="11" s="1"/>
  <c r="C266" i="11"/>
  <c r="J266" i="11" s="1"/>
  <c r="D265" i="11"/>
  <c r="C265" i="11"/>
  <c r="J265" i="11" s="1"/>
  <c r="D264" i="11"/>
  <c r="C264" i="11"/>
  <c r="J264" i="11" s="1"/>
  <c r="D263" i="11"/>
  <c r="C263" i="11"/>
  <c r="J263" i="11" s="1"/>
  <c r="D262" i="11"/>
  <c r="K262" i="11" s="1"/>
  <c r="C262" i="11"/>
  <c r="J262" i="11" s="1"/>
  <c r="D261" i="11"/>
  <c r="C261" i="11"/>
  <c r="J261" i="11" s="1"/>
  <c r="D260" i="11"/>
  <c r="C260" i="11"/>
  <c r="J260" i="11" s="1"/>
  <c r="D259" i="11"/>
  <c r="C259" i="11"/>
  <c r="J259" i="11" s="1"/>
  <c r="D251" i="11"/>
  <c r="K251" i="11" s="1"/>
  <c r="C251" i="11"/>
  <c r="J251" i="11" s="1"/>
  <c r="D250" i="11"/>
  <c r="K250" i="11" s="1"/>
  <c r="C250" i="11"/>
  <c r="D249" i="11"/>
  <c r="K249" i="11" s="1"/>
  <c r="C249" i="11"/>
  <c r="J249" i="11" s="1"/>
  <c r="D248" i="11"/>
  <c r="K248" i="11" s="1"/>
  <c r="C248" i="11"/>
  <c r="J248" i="11" s="1"/>
  <c r="D247" i="11"/>
  <c r="K247" i="11" s="1"/>
  <c r="C247" i="11"/>
  <c r="J247" i="11" s="1"/>
  <c r="D246" i="11"/>
  <c r="C246" i="11"/>
  <c r="J246" i="11" s="1"/>
  <c r="D245" i="11"/>
  <c r="K245" i="11" s="1"/>
  <c r="C245" i="11"/>
  <c r="D244" i="11"/>
  <c r="C244" i="11"/>
  <c r="D243" i="11"/>
  <c r="K243" i="11" s="1"/>
  <c r="C243" i="11"/>
  <c r="J243" i="11" s="1"/>
  <c r="D242" i="11"/>
  <c r="C242" i="11"/>
  <c r="J242" i="11" s="1"/>
  <c r="D241" i="11"/>
  <c r="K241" i="11" s="1"/>
  <c r="C241" i="11"/>
  <c r="J241" i="11" s="1"/>
  <c r="D240" i="11"/>
  <c r="C240" i="11"/>
  <c r="J240" i="11" s="1"/>
  <c r="D239" i="11"/>
  <c r="K239" i="11" s="1"/>
  <c r="C239" i="11"/>
  <c r="J239" i="11" s="1"/>
  <c r="D238" i="11"/>
  <c r="C238" i="11"/>
  <c r="J238" i="11" s="1"/>
  <c r="D237" i="11"/>
  <c r="K237" i="11" s="1"/>
  <c r="C237" i="11"/>
  <c r="J237" i="11" s="1"/>
  <c r="D236" i="11"/>
  <c r="K236" i="11" s="1"/>
  <c r="C236" i="11"/>
  <c r="D235" i="11"/>
  <c r="K235" i="11" s="1"/>
  <c r="C235" i="11"/>
  <c r="J235" i="11" s="1"/>
  <c r="D234" i="11"/>
  <c r="K234" i="11" s="1"/>
  <c r="C234" i="11"/>
  <c r="D233" i="11"/>
  <c r="C233" i="11"/>
  <c r="J233" i="11" s="1"/>
  <c r="D232" i="11"/>
  <c r="C232" i="11"/>
  <c r="J232" i="11" s="1"/>
  <c r="D231" i="11"/>
  <c r="K231" i="11" s="1"/>
  <c r="C231" i="11"/>
  <c r="J231" i="11" s="1"/>
  <c r="D230" i="11"/>
  <c r="K230" i="11" s="1"/>
  <c r="C230" i="11"/>
  <c r="J230" i="11" s="1"/>
  <c r="D229" i="11"/>
  <c r="C229" i="11"/>
  <c r="J229" i="11" s="1"/>
  <c r="D228" i="11"/>
  <c r="C228" i="11"/>
  <c r="D227" i="11"/>
  <c r="K227" i="11" s="1"/>
  <c r="C227" i="11"/>
  <c r="J227" i="11" s="1"/>
  <c r="D226" i="11"/>
  <c r="K226" i="11" s="1"/>
  <c r="C226" i="11"/>
  <c r="J226" i="11" s="1"/>
  <c r="D225" i="11"/>
  <c r="K225" i="11" s="1"/>
  <c r="C225" i="11"/>
  <c r="D224" i="11"/>
  <c r="K224" i="11" s="1"/>
  <c r="C224" i="11"/>
  <c r="J224" i="11" s="1"/>
  <c r="D216" i="11"/>
  <c r="K216" i="11" s="1"/>
  <c r="C216" i="11"/>
  <c r="J216" i="11" s="1"/>
  <c r="D215" i="11"/>
  <c r="C215" i="11"/>
  <c r="J215" i="11" s="1"/>
  <c r="D214" i="11"/>
  <c r="K214" i="11" s="1"/>
  <c r="C214" i="11"/>
  <c r="J214" i="11" s="1"/>
  <c r="D213" i="11"/>
  <c r="C213" i="11"/>
  <c r="J213" i="11" s="1"/>
  <c r="D212" i="11"/>
  <c r="K212" i="11" s="1"/>
  <c r="C212" i="11"/>
  <c r="J212" i="11" s="1"/>
  <c r="D211" i="11"/>
  <c r="K211" i="11" s="1"/>
  <c r="C211" i="11"/>
  <c r="J211" i="11" s="1"/>
  <c r="D210" i="11"/>
  <c r="K210" i="11" s="1"/>
  <c r="C210" i="11"/>
  <c r="J210" i="11" s="1"/>
  <c r="D209" i="11"/>
  <c r="K209" i="11" s="1"/>
  <c r="C209" i="11"/>
  <c r="D208" i="11"/>
  <c r="K208" i="11" s="1"/>
  <c r="C208" i="11"/>
  <c r="J208" i="11" s="1"/>
  <c r="D207" i="11"/>
  <c r="K207" i="11" s="1"/>
  <c r="C207" i="11"/>
  <c r="J207" i="11" s="1"/>
  <c r="D206" i="11"/>
  <c r="K206" i="11" s="1"/>
  <c r="C206" i="11"/>
  <c r="J206" i="11" s="1"/>
  <c r="D205" i="11"/>
  <c r="C205" i="11"/>
  <c r="J205" i="11" s="1"/>
  <c r="D204" i="11"/>
  <c r="K204" i="11" s="1"/>
  <c r="C204" i="11"/>
  <c r="J204" i="11" s="1"/>
  <c r="D203" i="11"/>
  <c r="K203" i="11" s="1"/>
  <c r="C203" i="11"/>
  <c r="D202" i="11"/>
  <c r="K202" i="11" s="1"/>
  <c r="C202" i="11"/>
  <c r="J202" i="11" s="1"/>
  <c r="D201" i="11"/>
  <c r="C201" i="11"/>
  <c r="D200" i="11"/>
  <c r="K200" i="11" s="1"/>
  <c r="C200" i="11"/>
  <c r="J200" i="11" s="1"/>
  <c r="D199" i="11"/>
  <c r="C199" i="11"/>
  <c r="J199" i="11" s="1"/>
  <c r="D198" i="11"/>
  <c r="K198" i="11" s="1"/>
  <c r="C198" i="11"/>
  <c r="J198" i="11" s="1"/>
  <c r="D197" i="11"/>
  <c r="K197" i="11" s="1"/>
  <c r="C197" i="11"/>
  <c r="D196" i="11"/>
  <c r="K196" i="11" s="1"/>
  <c r="C196" i="11"/>
  <c r="J196" i="11" s="1"/>
  <c r="D195" i="11"/>
  <c r="C195" i="11"/>
  <c r="D194" i="11"/>
  <c r="K194" i="11" s="1"/>
  <c r="C194" i="11"/>
  <c r="J194" i="11" s="1"/>
  <c r="D193" i="11"/>
  <c r="C193" i="11"/>
  <c r="J193" i="11" s="1"/>
  <c r="D192" i="11"/>
  <c r="K192" i="11" s="1"/>
  <c r="C192" i="11"/>
  <c r="J192" i="11" s="1"/>
  <c r="D191" i="11"/>
  <c r="C191" i="11"/>
  <c r="J191" i="11" s="1"/>
  <c r="D190" i="11"/>
  <c r="C190" i="11"/>
  <c r="J190" i="11" s="1"/>
  <c r="D189" i="11"/>
  <c r="C189" i="11"/>
  <c r="J189" i="11" s="1"/>
  <c r="D181" i="11"/>
  <c r="K181" i="11" s="1"/>
  <c r="C181" i="11"/>
  <c r="J181" i="11" s="1"/>
  <c r="D180" i="11"/>
  <c r="K180" i="11" s="1"/>
  <c r="C180" i="11"/>
  <c r="J180" i="11" s="1"/>
  <c r="D179" i="11"/>
  <c r="K179" i="11" s="1"/>
  <c r="C179" i="11"/>
  <c r="J179" i="11" s="1"/>
  <c r="D178" i="11"/>
  <c r="K178" i="11" s="1"/>
  <c r="C178" i="11"/>
  <c r="J178" i="11" s="1"/>
  <c r="D177" i="11"/>
  <c r="K177" i="11" s="1"/>
  <c r="C177" i="11"/>
  <c r="J177" i="11" s="1"/>
  <c r="D176" i="11"/>
  <c r="K176" i="11" s="1"/>
  <c r="C176" i="11"/>
  <c r="J176" i="11" s="1"/>
  <c r="D175" i="11"/>
  <c r="K175" i="11" s="1"/>
  <c r="C175" i="11"/>
  <c r="J175" i="11" s="1"/>
  <c r="D174" i="11"/>
  <c r="K174" i="11" s="1"/>
  <c r="C174" i="11"/>
  <c r="D173" i="11"/>
  <c r="K173" i="11" s="1"/>
  <c r="C173" i="11"/>
  <c r="J173" i="11" s="1"/>
  <c r="D172" i="11"/>
  <c r="C172" i="11"/>
  <c r="J172" i="11" s="1"/>
  <c r="D171" i="11"/>
  <c r="K171" i="11" s="1"/>
  <c r="C171" i="11"/>
  <c r="J171" i="11" s="1"/>
  <c r="D170" i="11"/>
  <c r="C170" i="11"/>
  <c r="D169" i="11"/>
  <c r="K169" i="11" s="1"/>
  <c r="C169" i="11"/>
  <c r="J169" i="11" s="1"/>
  <c r="D168" i="11"/>
  <c r="K168" i="11" s="1"/>
  <c r="C168" i="11"/>
  <c r="J168" i="11" s="1"/>
  <c r="D167" i="11"/>
  <c r="K167" i="11" s="1"/>
  <c r="C167" i="11"/>
  <c r="J167" i="11" s="1"/>
  <c r="D166" i="11"/>
  <c r="C166" i="11"/>
  <c r="J166" i="11" s="1"/>
  <c r="D165" i="11"/>
  <c r="K165" i="11" s="1"/>
  <c r="C165" i="11"/>
  <c r="J165" i="11" s="1"/>
  <c r="D164" i="11"/>
  <c r="K164" i="11" s="1"/>
  <c r="C164" i="11"/>
  <c r="J164" i="11" s="1"/>
  <c r="D163" i="11"/>
  <c r="C163" i="11"/>
  <c r="J163" i="11" s="1"/>
  <c r="D162" i="11"/>
  <c r="C162" i="11"/>
  <c r="D161" i="11"/>
  <c r="K161" i="11" s="1"/>
  <c r="C161" i="11"/>
  <c r="J161" i="11" s="1"/>
  <c r="D160" i="11"/>
  <c r="K160" i="11" s="1"/>
  <c r="C160" i="11"/>
  <c r="J160" i="11" s="1"/>
  <c r="D159" i="11"/>
  <c r="K159" i="11" s="1"/>
  <c r="C159" i="11"/>
  <c r="J159" i="11" s="1"/>
  <c r="D158" i="11"/>
  <c r="K158" i="11" s="1"/>
  <c r="C158" i="11"/>
  <c r="D157" i="11"/>
  <c r="K157" i="11" s="1"/>
  <c r="C157" i="11"/>
  <c r="J157" i="11" s="1"/>
  <c r="D156" i="11"/>
  <c r="K156" i="11" s="1"/>
  <c r="C156" i="11"/>
  <c r="J156" i="11" s="1"/>
  <c r="D155" i="11"/>
  <c r="K155" i="11" s="1"/>
  <c r="C155" i="11"/>
  <c r="J155" i="11" s="1"/>
  <c r="D154" i="11"/>
  <c r="C154" i="11"/>
  <c r="J154" i="11" s="1"/>
  <c r="D146" i="11"/>
  <c r="K146" i="11" s="1"/>
  <c r="C146" i="11"/>
  <c r="J146" i="11" s="1"/>
  <c r="D145" i="11"/>
  <c r="K145" i="11" s="1"/>
  <c r="C145" i="11"/>
  <c r="D144" i="11"/>
  <c r="K144" i="11" s="1"/>
  <c r="C144" i="11"/>
  <c r="J144" i="11" s="1"/>
  <c r="D143" i="11"/>
  <c r="C143" i="11"/>
  <c r="D142" i="11"/>
  <c r="K142" i="11" s="1"/>
  <c r="C142" i="11"/>
  <c r="J142" i="11" s="1"/>
  <c r="D141" i="11"/>
  <c r="C141" i="11"/>
  <c r="J141" i="11" s="1"/>
  <c r="D140" i="11"/>
  <c r="K140" i="11" s="1"/>
  <c r="C140" i="11"/>
  <c r="J140" i="11" s="1"/>
  <c r="D139" i="11"/>
  <c r="C139" i="11"/>
  <c r="D138" i="11"/>
  <c r="K138" i="11" s="1"/>
  <c r="C138" i="11"/>
  <c r="J138" i="11" s="1"/>
  <c r="D137" i="11"/>
  <c r="K137" i="11" s="1"/>
  <c r="C137" i="11"/>
  <c r="D136" i="11"/>
  <c r="K136" i="11" s="1"/>
  <c r="C136" i="11"/>
  <c r="J136" i="11" s="1"/>
  <c r="D135" i="11"/>
  <c r="K135" i="11" s="1"/>
  <c r="C135" i="11"/>
  <c r="J135" i="11" s="1"/>
  <c r="D134" i="11"/>
  <c r="K134" i="11" s="1"/>
  <c r="C134" i="11"/>
  <c r="J134" i="11" s="1"/>
  <c r="D133" i="11"/>
  <c r="C133" i="11"/>
  <c r="J133" i="11" s="1"/>
  <c r="D132" i="11"/>
  <c r="K132" i="11" s="1"/>
  <c r="C132" i="11"/>
  <c r="J132" i="11" s="1"/>
  <c r="D131" i="11"/>
  <c r="C131" i="11"/>
  <c r="D130" i="11"/>
  <c r="K130" i="11" s="1"/>
  <c r="C130" i="11"/>
  <c r="D129" i="11"/>
  <c r="C129" i="11"/>
  <c r="J129" i="11" s="1"/>
  <c r="D128" i="11"/>
  <c r="K128" i="11" s="1"/>
  <c r="C128" i="11"/>
  <c r="J128" i="11" s="1"/>
  <c r="D127" i="11"/>
  <c r="K127" i="11" s="1"/>
  <c r="C127" i="11"/>
  <c r="J127" i="11" s="1"/>
  <c r="D126" i="11"/>
  <c r="K126" i="11" s="1"/>
  <c r="C126" i="11"/>
  <c r="J126" i="11" s="1"/>
  <c r="D125" i="11"/>
  <c r="C125" i="11"/>
  <c r="J125" i="11" s="1"/>
  <c r="D124" i="11"/>
  <c r="C124" i="11"/>
  <c r="J124" i="11" s="1"/>
  <c r="D123" i="11"/>
  <c r="C123" i="11"/>
  <c r="D122" i="11"/>
  <c r="K122" i="11" s="1"/>
  <c r="C122" i="11"/>
  <c r="J122" i="11" s="1"/>
  <c r="D121" i="11"/>
  <c r="C121" i="11"/>
  <c r="J121" i="11" s="1"/>
  <c r="D120" i="11"/>
  <c r="K120" i="11" s="1"/>
  <c r="C120" i="11"/>
  <c r="J120" i="11" s="1"/>
  <c r="D119" i="11"/>
  <c r="C119" i="11"/>
  <c r="J119" i="11" s="1"/>
  <c r="D112" i="11"/>
  <c r="K112" i="11" s="1"/>
  <c r="C112" i="11"/>
  <c r="J112" i="11" s="1"/>
  <c r="D111" i="11"/>
  <c r="C111" i="11"/>
  <c r="J111" i="11" s="1"/>
  <c r="D110" i="11"/>
  <c r="K110" i="11" s="1"/>
  <c r="C110" i="11"/>
  <c r="J110" i="11" s="1"/>
  <c r="D109" i="11"/>
  <c r="K109" i="11" s="1"/>
  <c r="C109" i="11"/>
  <c r="D108" i="11"/>
  <c r="K108" i="11" s="1"/>
  <c r="C108" i="11"/>
  <c r="J108" i="11" s="1"/>
  <c r="D107" i="11"/>
  <c r="K107" i="11" s="1"/>
  <c r="C107" i="11"/>
  <c r="D106" i="11"/>
  <c r="K106" i="11" s="1"/>
  <c r="C106" i="11"/>
  <c r="J106" i="11" s="1"/>
  <c r="D105" i="11"/>
  <c r="C105" i="11"/>
  <c r="J105" i="11" s="1"/>
  <c r="D104" i="11"/>
  <c r="K104" i="11" s="1"/>
  <c r="C104" i="11"/>
  <c r="J104" i="11" s="1"/>
  <c r="D103" i="11"/>
  <c r="C103" i="11"/>
  <c r="D102" i="11"/>
  <c r="K102" i="11" s="1"/>
  <c r="C102" i="11"/>
  <c r="J102" i="11" s="1"/>
  <c r="D101" i="11"/>
  <c r="C101" i="11"/>
  <c r="D100" i="11"/>
  <c r="K100" i="11" s="1"/>
  <c r="C100" i="11"/>
  <c r="J100" i="11" s="1"/>
  <c r="D99" i="11"/>
  <c r="K99" i="11" s="1"/>
  <c r="C99" i="11"/>
  <c r="D98" i="11"/>
  <c r="K98" i="11" s="1"/>
  <c r="C98" i="11"/>
  <c r="J98" i="11" s="1"/>
  <c r="D97" i="11"/>
  <c r="C97" i="11"/>
  <c r="J97" i="11" s="1"/>
  <c r="D96" i="11"/>
  <c r="K96" i="11" s="1"/>
  <c r="C96" i="11"/>
  <c r="J96" i="11" s="1"/>
  <c r="D95" i="11"/>
  <c r="C95" i="11"/>
  <c r="D94" i="11"/>
  <c r="C94" i="11"/>
  <c r="J94" i="11" s="1"/>
  <c r="D93" i="11"/>
  <c r="C93" i="11"/>
  <c r="J93" i="11" s="1"/>
  <c r="D92" i="11"/>
  <c r="K92" i="11" s="1"/>
  <c r="C92" i="11"/>
  <c r="J92" i="11" s="1"/>
  <c r="D91" i="11"/>
  <c r="C91" i="11"/>
  <c r="J91" i="11" s="1"/>
  <c r="D90" i="11"/>
  <c r="K90" i="11" s="1"/>
  <c r="C90" i="11"/>
  <c r="J90" i="11" s="1"/>
  <c r="D89" i="11"/>
  <c r="C89" i="11"/>
  <c r="D88" i="11"/>
  <c r="K88" i="11" s="1"/>
  <c r="C88" i="11"/>
  <c r="J88" i="11" s="1"/>
  <c r="D87" i="11"/>
  <c r="K87" i="11" s="1"/>
  <c r="C87" i="11"/>
  <c r="J87" i="11" s="1"/>
  <c r="D86" i="11"/>
  <c r="C86" i="11"/>
  <c r="J86" i="11" s="1"/>
  <c r="D85" i="11"/>
  <c r="C85" i="11"/>
  <c r="J85" i="11" s="1"/>
  <c r="D78" i="11"/>
  <c r="C78" i="11"/>
  <c r="F78" i="11" s="1"/>
  <c r="D77" i="11"/>
  <c r="C77" i="11"/>
  <c r="J77" i="11" s="1"/>
  <c r="D76" i="11"/>
  <c r="C76" i="11"/>
  <c r="F76" i="11" s="1"/>
  <c r="D75" i="11"/>
  <c r="K75" i="11" s="1"/>
  <c r="C75" i="11"/>
  <c r="J75" i="11" s="1"/>
  <c r="D74" i="11"/>
  <c r="G74" i="11" s="1"/>
  <c r="C74" i="11"/>
  <c r="F74" i="11" s="1"/>
  <c r="D73" i="11"/>
  <c r="G73" i="11" s="1"/>
  <c r="C73" i="11"/>
  <c r="F73" i="11" s="1"/>
  <c r="D72" i="11"/>
  <c r="G72" i="11" s="1"/>
  <c r="C72" i="11"/>
  <c r="F72" i="11" s="1"/>
  <c r="D71" i="11"/>
  <c r="K71" i="11" s="1"/>
  <c r="C71" i="11"/>
  <c r="F71" i="11" s="1"/>
  <c r="D70" i="11"/>
  <c r="K70" i="11" s="1"/>
  <c r="C70" i="11"/>
  <c r="F70" i="11" s="1"/>
  <c r="D69" i="11"/>
  <c r="C69" i="11"/>
  <c r="J69" i="11" s="1"/>
  <c r="D68" i="11"/>
  <c r="K68" i="11" s="1"/>
  <c r="C68" i="11"/>
  <c r="J68" i="11" s="1"/>
  <c r="D67" i="11"/>
  <c r="K67" i="11" s="1"/>
  <c r="C67" i="11"/>
  <c r="D66" i="11"/>
  <c r="K66" i="11" s="1"/>
  <c r="C66" i="11"/>
  <c r="D65" i="11"/>
  <c r="K65" i="11" s="1"/>
  <c r="C65" i="11"/>
  <c r="D64" i="11"/>
  <c r="K64" i="11" s="1"/>
  <c r="C64" i="11"/>
  <c r="D63" i="11"/>
  <c r="C63" i="11"/>
  <c r="F63" i="11" s="1"/>
  <c r="D62" i="11"/>
  <c r="C62" i="11"/>
  <c r="F62" i="11" s="1"/>
  <c r="D61" i="11"/>
  <c r="K61" i="11" s="1"/>
  <c r="C61" i="11"/>
  <c r="D60" i="11"/>
  <c r="G60" i="11" s="1"/>
  <c r="C60" i="11"/>
  <c r="F60" i="11" s="1"/>
  <c r="D59" i="11"/>
  <c r="K59" i="11" s="1"/>
  <c r="C59" i="11"/>
  <c r="F59" i="11" s="1"/>
  <c r="D58" i="11"/>
  <c r="G58" i="11" s="1"/>
  <c r="C58" i="11"/>
  <c r="F58" i="11" s="1"/>
  <c r="D57" i="11"/>
  <c r="C57" i="11"/>
  <c r="J57" i="11" s="1"/>
  <c r="D56" i="11"/>
  <c r="K56" i="11" s="1"/>
  <c r="C56" i="11"/>
  <c r="D55" i="11"/>
  <c r="K55" i="11" s="1"/>
  <c r="C55" i="11"/>
  <c r="D54" i="11"/>
  <c r="G54" i="11" s="1"/>
  <c r="C54" i="11"/>
  <c r="F54" i="11" s="1"/>
  <c r="D53" i="11"/>
  <c r="G53" i="11" s="1"/>
  <c r="C53" i="11"/>
  <c r="J53" i="11" s="1"/>
  <c r="D52" i="11"/>
  <c r="C52" i="11"/>
  <c r="F52" i="11" s="1"/>
  <c r="D51" i="11"/>
  <c r="C51" i="11"/>
  <c r="F51" i="11" s="1"/>
  <c r="D40" i="11"/>
  <c r="G40" i="11" s="1"/>
  <c r="C40" i="11"/>
  <c r="J40" i="11" s="1"/>
  <c r="D39" i="11"/>
  <c r="C39" i="11"/>
  <c r="F39" i="11" s="1"/>
  <c r="D38" i="11"/>
  <c r="G38" i="11" s="1"/>
  <c r="C38" i="11"/>
  <c r="F38" i="11" s="1"/>
  <c r="D37" i="11"/>
  <c r="G37" i="11" s="1"/>
  <c r="C37" i="11"/>
  <c r="F37" i="11" s="1"/>
  <c r="D36" i="11"/>
  <c r="G36" i="11" s="1"/>
  <c r="C36" i="11"/>
  <c r="J36" i="11" s="1"/>
  <c r="D35" i="11"/>
  <c r="G35" i="11" s="1"/>
  <c r="C35" i="11"/>
  <c r="F35" i="11" s="1"/>
  <c r="D34" i="11"/>
  <c r="G34" i="11" s="1"/>
  <c r="C34" i="11"/>
  <c r="F34" i="11" s="1"/>
  <c r="D33" i="11"/>
  <c r="G33" i="11" s="1"/>
  <c r="C33" i="11"/>
  <c r="J33" i="11" s="1"/>
  <c r="D32" i="11"/>
  <c r="G32" i="11" s="1"/>
  <c r="C32" i="11"/>
  <c r="J32" i="11" s="1"/>
  <c r="D31" i="11"/>
  <c r="G31" i="11" s="1"/>
  <c r="C31" i="11"/>
  <c r="F31" i="11" s="1"/>
  <c r="D30" i="11"/>
  <c r="G30" i="11" s="1"/>
  <c r="C30" i="11"/>
  <c r="J30" i="11" s="1"/>
  <c r="D29" i="11"/>
  <c r="K29" i="11" s="1"/>
  <c r="C29" i="11"/>
  <c r="F29" i="11" s="1"/>
  <c r="D28" i="11"/>
  <c r="G28" i="11" s="1"/>
  <c r="C28" i="11"/>
  <c r="F28" i="11" s="1"/>
  <c r="D27" i="11"/>
  <c r="K27" i="11" s="1"/>
  <c r="C27" i="11"/>
  <c r="F27" i="11" s="1"/>
  <c r="D26" i="11"/>
  <c r="G26" i="11" s="1"/>
  <c r="C26" i="11"/>
  <c r="F26" i="11" s="1"/>
  <c r="D25" i="11"/>
  <c r="G25" i="11" s="1"/>
  <c r="C25" i="11"/>
  <c r="F25" i="11" s="1"/>
  <c r="D24" i="11"/>
  <c r="G24" i="11" s="1"/>
  <c r="C24" i="11"/>
  <c r="J24" i="11" s="1"/>
  <c r="D23" i="11"/>
  <c r="C23" i="11"/>
  <c r="J23" i="11" s="1"/>
  <c r="D22" i="11"/>
  <c r="K22" i="11" s="1"/>
  <c r="C22" i="11"/>
  <c r="F22" i="11" s="1"/>
  <c r="D21" i="11"/>
  <c r="K21" i="11" s="1"/>
  <c r="C21" i="11"/>
  <c r="J21" i="11" s="1"/>
  <c r="D20" i="11"/>
  <c r="G20" i="11" s="1"/>
  <c r="C20" i="11"/>
  <c r="J20" i="11" s="1"/>
  <c r="D19" i="11"/>
  <c r="K19" i="11" s="1"/>
  <c r="C19" i="11"/>
  <c r="J19" i="11" s="1"/>
  <c r="D18" i="11"/>
  <c r="K18" i="11" s="1"/>
  <c r="C18" i="11"/>
  <c r="J18" i="11" s="1"/>
  <c r="D17" i="11"/>
  <c r="K17" i="11" s="1"/>
  <c r="C17" i="11"/>
  <c r="F17" i="11" s="1"/>
  <c r="D16" i="11"/>
  <c r="K16" i="11" s="1"/>
  <c r="C16" i="11"/>
  <c r="F16" i="11" s="1"/>
  <c r="D15" i="11"/>
  <c r="G15" i="11" s="1"/>
  <c r="C15" i="11"/>
  <c r="F15" i="11" s="1"/>
  <c r="D14" i="11"/>
  <c r="G14" i="11" s="1"/>
  <c r="C14" i="11"/>
  <c r="F14" i="11" s="1"/>
  <c r="D13" i="11"/>
  <c r="G13" i="11" s="1"/>
  <c r="C13" i="11"/>
  <c r="F13" i="11" s="1"/>
  <c r="G282" i="11"/>
  <c r="F280" i="11"/>
  <c r="F273" i="11"/>
  <c r="F271" i="11"/>
  <c r="AQ268" i="11"/>
  <c r="AP267" i="11"/>
  <c r="AN267" i="11"/>
  <c r="AQ267" i="11"/>
  <c r="AO267" i="11"/>
  <c r="AP266" i="11"/>
  <c r="AN266" i="11"/>
  <c r="AQ266" i="11"/>
  <c r="AO266" i="11"/>
  <c r="AO265" i="11"/>
  <c r="AQ265" i="11"/>
  <c r="AN265" i="11"/>
  <c r="AP264" i="11"/>
  <c r="AN264" i="11"/>
  <c r="AQ264" i="11"/>
  <c r="AO264" i="11"/>
  <c r="F264" i="11"/>
  <c r="AQ263" i="11"/>
  <c r="AP263" i="11"/>
  <c r="F263" i="11"/>
  <c r="AQ262" i="11"/>
  <c r="AP262" i="11"/>
  <c r="AQ261" i="11"/>
  <c r="AP261" i="11"/>
  <c r="AN261" i="11"/>
  <c r="AO261" i="11"/>
  <c r="F261" i="11"/>
  <c r="AN260" i="11"/>
  <c r="AO259" i="11"/>
  <c r="AQ259" i="11"/>
  <c r="AQ233" i="11"/>
  <c r="AP233" i="11"/>
  <c r="AN233" i="11"/>
  <c r="AO233" i="11"/>
  <c r="AQ232" i="11"/>
  <c r="AP232" i="11"/>
  <c r="AQ231" i="11"/>
  <c r="AP231" i="11"/>
  <c r="AO230" i="11"/>
  <c r="AQ230" i="11"/>
  <c r="AN229" i="11"/>
  <c r="AQ229" i="11"/>
  <c r="AP229" i="11"/>
  <c r="AP228" i="11"/>
  <c r="AN228" i="11"/>
  <c r="AQ228" i="11"/>
  <c r="AO228" i="11"/>
  <c r="AQ227" i="11"/>
  <c r="AP227" i="11"/>
  <c r="AN227" i="11"/>
  <c r="AO227" i="11"/>
  <c r="AQ226" i="11"/>
  <c r="AP226" i="11"/>
  <c r="F226" i="11"/>
  <c r="AN225" i="11"/>
  <c r="AQ225" i="11"/>
  <c r="AP225" i="11"/>
  <c r="AQ224" i="11"/>
  <c r="AN224" i="11"/>
  <c r="AP224" i="11"/>
  <c r="F224" i="11"/>
  <c r="F215" i="11"/>
  <c r="AL199" i="11"/>
  <c r="AO198" i="11"/>
  <c r="AQ198" i="11"/>
  <c r="AN198" i="11"/>
  <c r="AN197" i="11"/>
  <c r="AQ197" i="11"/>
  <c r="AP197" i="11"/>
  <c r="AN196" i="11"/>
  <c r="AQ196" i="11"/>
  <c r="AP196" i="11"/>
  <c r="AN195" i="11"/>
  <c r="AQ195" i="11"/>
  <c r="AP195" i="11"/>
  <c r="AQ194" i="11"/>
  <c r="AP194" i="11"/>
  <c r="AN194" i="11"/>
  <c r="AO194" i="11"/>
  <c r="AQ193" i="11"/>
  <c r="AQ192" i="11"/>
  <c r="AN191" i="11"/>
  <c r="AQ191" i="11"/>
  <c r="AP191" i="11"/>
  <c r="AQ190" i="11"/>
  <c r="AN190" i="11"/>
  <c r="AP190" i="11"/>
  <c r="AQ189" i="11"/>
  <c r="AP189" i="11"/>
  <c r="AN189" i="11"/>
  <c r="AP163" i="11"/>
  <c r="AQ163" i="11"/>
  <c r="AO163" i="11"/>
  <c r="AO162" i="11"/>
  <c r="AQ162" i="11"/>
  <c r="AN162" i="11"/>
  <c r="AO161" i="11"/>
  <c r="AQ161" i="11"/>
  <c r="AN161" i="11"/>
  <c r="AO160" i="11"/>
  <c r="AQ160" i="11"/>
  <c r="AP159" i="11"/>
  <c r="AN159" i="11"/>
  <c r="AQ159" i="11"/>
  <c r="AO159" i="11"/>
  <c r="AQ158" i="11"/>
  <c r="AP158" i="11"/>
  <c r="AO158" i="11"/>
  <c r="AP157" i="11"/>
  <c r="AQ157" i="11"/>
  <c r="AO157" i="11"/>
  <c r="AO156" i="11"/>
  <c r="AQ156" i="11"/>
  <c r="AN156" i="11"/>
  <c r="AN155" i="11"/>
  <c r="AQ155" i="11"/>
  <c r="AP155" i="11"/>
  <c r="AQ154" i="11"/>
  <c r="AP154" i="11"/>
  <c r="AN154" i="11"/>
  <c r="AI164" i="11"/>
  <c r="F154" i="11"/>
  <c r="F141" i="11"/>
  <c r="AQ128" i="11"/>
  <c r="AN128" i="11"/>
  <c r="AN127" i="11"/>
  <c r="AQ127" i="11"/>
  <c r="AP127" i="11"/>
  <c r="AN126" i="11"/>
  <c r="AQ126" i="11"/>
  <c r="AP126" i="11"/>
  <c r="AQ125" i="11"/>
  <c r="AN125" i="11"/>
  <c r="AP125" i="11"/>
  <c r="F125" i="11"/>
  <c r="AQ124" i="11"/>
  <c r="AP124" i="11"/>
  <c r="AN124" i="11"/>
  <c r="AO124" i="11"/>
  <c r="AQ123" i="11"/>
  <c r="AN123" i="11"/>
  <c r="AQ122" i="11"/>
  <c r="AN122" i="11"/>
  <c r="AQ121" i="11"/>
  <c r="AP121" i="11"/>
  <c r="AQ120" i="11"/>
  <c r="AN120" i="11"/>
  <c r="AP120" i="11"/>
  <c r="AP119" i="11"/>
  <c r="AN119" i="11"/>
  <c r="AQ119" i="11"/>
  <c r="AQ94" i="11"/>
  <c r="AP94" i="11"/>
  <c r="AN94" i="11"/>
  <c r="AO94" i="11"/>
  <c r="AQ93" i="11"/>
  <c r="AN93" i="11"/>
  <c r="AQ92" i="11"/>
  <c r="AN92" i="11"/>
  <c r="AQ91" i="11"/>
  <c r="AP91" i="11"/>
  <c r="AQ90" i="11"/>
  <c r="AN90" i="11"/>
  <c r="AP90" i="11"/>
  <c r="AP89" i="11"/>
  <c r="AN89" i="11"/>
  <c r="AQ89" i="11"/>
  <c r="AO89" i="11"/>
  <c r="AQ88" i="11"/>
  <c r="AP88" i="11"/>
  <c r="AN88" i="11"/>
  <c r="AO88" i="11"/>
  <c r="AQ87" i="11"/>
  <c r="AN87" i="11"/>
  <c r="AN86" i="11"/>
  <c r="AQ86" i="11"/>
  <c r="AP86" i="11"/>
  <c r="AQ85" i="11"/>
  <c r="AN85" i="11"/>
  <c r="AP85" i="11"/>
  <c r="AQ60" i="11"/>
  <c r="AP60" i="11"/>
  <c r="AN60" i="11"/>
  <c r="AO60" i="11"/>
  <c r="AQ59" i="11"/>
  <c r="AP59" i="11"/>
  <c r="AO59" i="11"/>
  <c r="AP58" i="11"/>
  <c r="AQ58" i="11"/>
  <c r="AO58" i="11"/>
  <c r="AQ57" i="11"/>
  <c r="AN57" i="11"/>
  <c r="AQ56" i="11"/>
  <c r="AP56" i="11"/>
  <c r="AP55" i="11"/>
  <c r="AN55" i="11"/>
  <c r="AQ55" i="11"/>
  <c r="AO55" i="11"/>
  <c r="AQ54" i="11"/>
  <c r="AP54" i="11"/>
  <c r="AN54" i="11"/>
  <c r="AO54" i="11"/>
  <c r="AQ53" i="11"/>
  <c r="AP53" i="11"/>
  <c r="AO53" i="11"/>
  <c r="AO52" i="11"/>
  <c r="AQ52" i="11"/>
  <c r="AN52" i="11"/>
  <c r="AN51" i="11"/>
  <c r="AQ51" i="11"/>
  <c r="AP51" i="11"/>
  <c r="AC34" i="11"/>
  <c r="AB34" i="11"/>
  <c r="AA34" i="11"/>
  <c r="Z34" i="11"/>
  <c r="Y34" i="11"/>
  <c r="X34" i="11"/>
  <c r="W34" i="11"/>
  <c r="V34" i="11"/>
  <c r="U28" i="11"/>
  <c r="U25" i="11"/>
  <c r="U39" i="11" s="1"/>
  <c r="U24" i="11"/>
  <c r="U38" i="11" s="1"/>
  <c r="U23" i="11"/>
  <c r="U37" i="11" s="1"/>
  <c r="AQ22" i="11"/>
  <c r="AO19" i="11"/>
  <c r="AQ14" i="11"/>
  <c r="AO13" i="11"/>
  <c r="AL269" i="10"/>
  <c r="AL268" i="10"/>
  <c r="AL267" i="10"/>
  <c r="AL266" i="10"/>
  <c r="AL265" i="10"/>
  <c r="AL264" i="10"/>
  <c r="AL263" i="10"/>
  <c r="AL262" i="10"/>
  <c r="AL261" i="10"/>
  <c r="AL260" i="10"/>
  <c r="AJ269" i="10"/>
  <c r="AI269" i="10"/>
  <c r="AJ268" i="10"/>
  <c r="AI268" i="10"/>
  <c r="AJ267" i="10"/>
  <c r="AI267" i="10"/>
  <c r="AJ266" i="10"/>
  <c r="AI266" i="10"/>
  <c r="AJ265" i="10"/>
  <c r="AI265" i="10"/>
  <c r="AJ264" i="10"/>
  <c r="AI264" i="10"/>
  <c r="AJ263" i="10"/>
  <c r="AI263" i="10"/>
  <c r="AJ262" i="10"/>
  <c r="AI262" i="10"/>
  <c r="AJ261" i="10"/>
  <c r="AI261" i="10"/>
  <c r="AJ260" i="10"/>
  <c r="AI260" i="10"/>
  <c r="AL234" i="10"/>
  <c r="AL233" i="10"/>
  <c r="AL232" i="10"/>
  <c r="AL231" i="10"/>
  <c r="AL230" i="10"/>
  <c r="AL229" i="10"/>
  <c r="AL228" i="10"/>
  <c r="AL227" i="10"/>
  <c r="AL226" i="10"/>
  <c r="AL225" i="10"/>
  <c r="AJ234" i="10"/>
  <c r="AI234" i="10"/>
  <c r="AJ233" i="10"/>
  <c r="AI233" i="10"/>
  <c r="AJ232" i="10"/>
  <c r="AI232" i="10"/>
  <c r="AJ231" i="10"/>
  <c r="AI231" i="10"/>
  <c r="AJ230" i="10"/>
  <c r="AI230" i="10"/>
  <c r="AJ229" i="10"/>
  <c r="AI229" i="10"/>
  <c r="AJ228" i="10"/>
  <c r="AI228" i="10"/>
  <c r="AJ227" i="10"/>
  <c r="AI227" i="10"/>
  <c r="AJ226" i="10"/>
  <c r="AI226" i="10"/>
  <c r="AJ225" i="10"/>
  <c r="AI225" i="10"/>
  <c r="AL199" i="10"/>
  <c r="AL198" i="10"/>
  <c r="AL197" i="10"/>
  <c r="AL196" i="10"/>
  <c r="AL195" i="10"/>
  <c r="AL194" i="10"/>
  <c r="AL193" i="10"/>
  <c r="AL192" i="10"/>
  <c r="AL191" i="10"/>
  <c r="AL190" i="10"/>
  <c r="AJ199" i="10"/>
  <c r="AI199" i="10"/>
  <c r="AJ198" i="10"/>
  <c r="AI198" i="10"/>
  <c r="AJ197" i="10"/>
  <c r="AI197" i="10"/>
  <c r="AJ196" i="10"/>
  <c r="AI196" i="10"/>
  <c r="AJ195" i="10"/>
  <c r="AI195" i="10"/>
  <c r="AJ194" i="10"/>
  <c r="AI194" i="10"/>
  <c r="AJ193" i="10"/>
  <c r="AI193" i="10"/>
  <c r="AJ192" i="10"/>
  <c r="AI192" i="10"/>
  <c r="AJ191" i="10"/>
  <c r="AI191" i="10"/>
  <c r="AJ190" i="10"/>
  <c r="AI190" i="10"/>
  <c r="AL164" i="10"/>
  <c r="AL163" i="10"/>
  <c r="AL162" i="10"/>
  <c r="AL161" i="10"/>
  <c r="AL160" i="10"/>
  <c r="AL159" i="10"/>
  <c r="AL158" i="10"/>
  <c r="AL157" i="10"/>
  <c r="AL156" i="10"/>
  <c r="AL155" i="10"/>
  <c r="AJ164" i="10"/>
  <c r="AI164" i="10"/>
  <c r="AJ163" i="10"/>
  <c r="AI163" i="10"/>
  <c r="AJ162" i="10"/>
  <c r="AI162" i="10"/>
  <c r="AJ161" i="10"/>
  <c r="AI161" i="10"/>
  <c r="AJ160" i="10"/>
  <c r="AI160" i="10"/>
  <c r="AJ159" i="10"/>
  <c r="AI159" i="10"/>
  <c r="AJ158" i="10"/>
  <c r="AI158" i="10"/>
  <c r="AJ157" i="10"/>
  <c r="AI157" i="10"/>
  <c r="AJ156" i="10"/>
  <c r="AI156" i="10"/>
  <c r="AJ155" i="10"/>
  <c r="AI155" i="10"/>
  <c r="AL129" i="10"/>
  <c r="AL128" i="10"/>
  <c r="AL127" i="10"/>
  <c r="AL126" i="10"/>
  <c r="AL125" i="10"/>
  <c r="AL124" i="10"/>
  <c r="AL123" i="10"/>
  <c r="AL122" i="10"/>
  <c r="AL121" i="10"/>
  <c r="AL120" i="10"/>
  <c r="AJ129" i="10"/>
  <c r="AI129" i="10"/>
  <c r="AJ128" i="10"/>
  <c r="AI128" i="10"/>
  <c r="AJ127" i="10"/>
  <c r="AI127" i="10"/>
  <c r="AJ126" i="10"/>
  <c r="AI126" i="10"/>
  <c r="AJ125" i="10"/>
  <c r="AI125" i="10"/>
  <c r="AJ124" i="10"/>
  <c r="AI124" i="10"/>
  <c r="AJ123" i="10"/>
  <c r="AI123" i="10"/>
  <c r="AJ122" i="10"/>
  <c r="AI122" i="10"/>
  <c r="AJ121" i="10"/>
  <c r="AI121" i="10"/>
  <c r="AJ120" i="10"/>
  <c r="AI120" i="10"/>
  <c r="AL94" i="10"/>
  <c r="AL93" i="10"/>
  <c r="AL92" i="10"/>
  <c r="AL91" i="10"/>
  <c r="AL89" i="10"/>
  <c r="AL88" i="10"/>
  <c r="AL87" i="10"/>
  <c r="AL86" i="10"/>
  <c r="AL85" i="10"/>
  <c r="AJ94" i="10"/>
  <c r="AI94" i="10"/>
  <c r="AJ93" i="10"/>
  <c r="AI93" i="10"/>
  <c r="AJ92" i="10"/>
  <c r="AI92" i="10"/>
  <c r="AJ91" i="10"/>
  <c r="AI91" i="10"/>
  <c r="AJ90" i="10"/>
  <c r="AI90" i="10"/>
  <c r="AJ89" i="10"/>
  <c r="AI89" i="10"/>
  <c r="AJ88" i="10"/>
  <c r="AI88" i="10"/>
  <c r="AJ87" i="10"/>
  <c r="AI87" i="10"/>
  <c r="AJ86" i="10"/>
  <c r="AI86" i="10"/>
  <c r="AJ85" i="10"/>
  <c r="AI85" i="10"/>
  <c r="K58" i="11" l="1"/>
  <c r="G181" i="11"/>
  <c r="F87" i="11"/>
  <c r="G112" i="11"/>
  <c r="F189" i="11"/>
  <c r="F199" i="11"/>
  <c r="F230" i="11"/>
  <c r="F275" i="11"/>
  <c r="AU41" i="8"/>
  <c r="F119" i="11"/>
  <c r="F232" i="11"/>
  <c r="K72" i="11"/>
  <c r="F235" i="11"/>
  <c r="F102" i="11"/>
  <c r="K28" i="11"/>
  <c r="G64" i="11"/>
  <c r="G100" i="11"/>
  <c r="G140" i="11"/>
  <c r="G237" i="11"/>
  <c r="F53" i="11"/>
  <c r="H53" i="11" s="1"/>
  <c r="H50" i="9" s="1"/>
  <c r="F69" i="11"/>
  <c r="F23" i="11"/>
  <c r="J59" i="11"/>
  <c r="L59" i="11" s="1"/>
  <c r="J73" i="11"/>
  <c r="F21" i="11"/>
  <c r="J31" i="11"/>
  <c r="J71" i="11"/>
  <c r="L71" i="11" s="1"/>
  <c r="AN13" i="11"/>
  <c r="J38" i="11"/>
  <c r="F194" i="11"/>
  <c r="G241" i="11"/>
  <c r="F204" i="11"/>
  <c r="K14" i="11"/>
  <c r="F18" i="11"/>
  <c r="K40" i="11"/>
  <c r="G56" i="11"/>
  <c r="F142" i="11"/>
  <c r="F241" i="11"/>
  <c r="J58" i="11"/>
  <c r="L58" i="11" s="1"/>
  <c r="F100" i="11"/>
  <c r="F146" i="11"/>
  <c r="F198" i="11"/>
  <c r="G18" i="11"/>
  <c r="G22" i="11"/>
  <c r="H22" i="11" s="1"/>
  <c r="G88" i="11"/>
  <c r="G130" i="11"/>
  <c r="G142" i="11"/>
  <c r="G196" i="11"/>
  <c r="G216" i="11"/>
  <c r="G280" i="11"/>
  <c r="H280" i="11" s="1"/>
  <c r="G66" i="11"/>
  <c r="G120" i="11"/>
  <c r="G165" i="11"/>
  <c r="G214" i="11"/>
  <c r="G29" i="11"/>
  <c r="H29" i="11" s="1"/>
  <c r="G21" i="11"/>
  <c r="H21" i="11" s="1"/>
  <c r="G27" i="11"/>
  <c r="H27" i="11" s="1"/>
  <c r="D53" i="9" s="1"/>
  <c r="G19" i="11"/>
  <c r="G211" i="11"/>
  <c r="G23" i="11"/>
  <c r="K23" i="11"/>
  <c r="L23" i="11" s="1"/>
  <c r="K69" i="11"/>
  <c r="L69" i="11" s="1"/>
  <c r="G69" i="11"/>
  <c r="K85" i="11"/>
  <c r="L85" i="11" s="1"/>
  <c r="G85" i="11"/>
  <c r="K89" i="11"/>
  <c r="G89" i="11"/>
  <c r="K91" i="11"/>
  <c r="L91" i="11" s="1"/>
  <c r="G91" i="11"/>
  <c r="K93" i="11"/>
  <c r="L93" i="11" s="1"/>
  <c r="G93" i="11"/>
  <c r="K95" i="11"/>
  <c r="G95" i="11"/>
  <c r="K97" i="11"/>
  <c r="L97" i="11" s="1"/>
  <c r="G97" i="11"/>
  <c r="K101" i="11"/>
  <c r="G101" i="11"/>
  <c r="K103" i="11"/>
  <c r="G103" i="11"/>
  <c r="K105" i="11"/>
  <c r="L105" i="11" s="1"/>
  <c r="G105" i="11"/>
  <c r="K111" i="11"/>
  <c r="L111" i="11" s="1"/>
  <c r="G111" i="11"/>
  <c r="K119" i="11"/>
  <c r="L119" i="11" s="1"/>
  <c r="G119" i="11"/>
  <c r="H119" i="11" s="1"/>
  <c r="N50" i="9" s="1"/>
  <c r="K121" i="11"/>
  <c r="L121" i="11" s="1"/>
  <c r="G121" i="11"/>
  <c r="K123" i="11"/>
  <c r="G123" i="11"/>
  <c r="K125" i="11"/>
  <c r="L125" i="11" s="1"/>
  <c r="G125" i="11"/>
  <c r="H125" i="11" s="1"/>
  <c r="P51" i="9" s="1"/>
  <c r="K129" i="11"/>
  <c r="L129" i="11" s="1"/>
  <c r="G129" i="11"/>
  <c r="K131" i="11"/>
  <c r="G131" i="11"/>
  <c r="K133" i="11"/>
  <c r="L133" i="11" s="1"/>
  <c r="G133" i="11"/>
  <c r="K139" i="11"/>
  <c r="G139" i="11"/>
  <c r="K141" i="11"/>
  <c r="L141" i="11" s="1"/>
  <c r="G141" i="11"/>
  <c r="H141" i="11" s="1"/>
  <c r="Q141" i="11" s="1"/>
  <c r="K143" i="11"/>
  <c r="G143" i="11"/>
  <c r="K154" i="11"/>
  <c r="L154" i="11" s="1"/>
  <c r="G154" i="11"/>
  <c r="H154" i="11" s="1"/>
  <c r="R50" i="9" s="1"/>
  <c r="K162" i="11"/>
  <c r="G162" i="11"/>
  <c r="K166" i="11"/>
  <c r="L166" i="11" s="1"/>
  <c r="G166" i="11"/>
  <c r="K170" i="11"/>
  <c r="G170" i="11"/>
  <c r="K172" i="11"/>
  <c r="L172" i="11" s="1"/>
  <c r="G172" i="11"/>
  <c r="K189" i="11"/>
  <c r="L189" i="11" s="1"/>
  <c r="G189" i="11"/>
  <c r="H189" i="11" s="1"/>
  <c r="V50" i="9" s="1"/>
  <c r="K191" i="11"/>
  <c r="L191" i="11" s="1"/>
  <c r="G191" i="11"/>
  <c r="K193" i="11"/>
  <c r="L193" i="11" s="1"/>
  <c r="G193" i="11"/>
  <c r="K195" i="11"/>
  <c r="G195" i="11"/>
  <c r="K201" i="11"/>
  <c r="G201" i="11"/>
  <c r="K205" i="11"/>
  <c r="L205" i="11" s="1"/>
  <c r="G205" i="11"/>
  <c r="K215" i="11"/>
  <c r="L215" i="11" s="1"/>
  <c r="G215" i="11"/>
  <c r="H215" i="11" s="1"/>
  <c r="K232" i="11"/>
  <c r="G232" i="11"/>
  <c r="K238" i="11"/>
  <c r="L238" i="11" s="1"/>
  <c r="G238" i="11"/>
  <c r="K244" i="11"/>
  <c r="G244" i="11"/>
  <c r="K246" i="11"/>
  <c r="L246" i="11" s="1"/>
  <c r="G246" i="11"/>
  <c r="K259" i="11"/>
  <c r="L259" i="11" s="1"/>
  <c r="G259" i="11"/>
  <c r="K261" i="11"/>
  <c r="L261" i="11" s="1"/>
  <c r="G261" i="11"/>
  <c r="H261" i="11" s="1"/>
  <c r="O261" i="11" s="1"/>
  <c r="K265" i="11"/>
  <c r="L265" i="11" s="1"/>
  <c r="G265" i="11"/>
  <c r="K267" i="11"/>
  <c r="G267" i="11"/>
  <c r="K271" i="11"/>
  <c r="L271" i="11" s="1"/>
  <c r="G271" i="11"/>
  <c r="H271" i="11" s="1"/>
  <c r="AD53" i="9" s="1"/>
  <c r="K277" i="11"/>
  <c r="L277" i="11" s="1"/>
  <c r="G277" i="11"/>
  <c r="K281" i="11"/>
  <c r="G281" i="11"/>
  <c r="K283" i="11"/>
  <c r="G283" i="11"/>
  <c r="K285" i="11"/>
  <c r="G285" i="11"/>
  <c r="G65" i="11"/>
  <c r="G71" i="11"/>
  <c r="H71" i="11" s="1"/>
  <c r="F55" i="9" s="1"/>
  <c r="G75" i="11"/>
  <c r="G99" i="11"/>
  <c r="G135" i="11"/>
  <c r="G158" i="11"/>
  <c r="G160" i="11"/>
  <c r="G248" i="11"/>
  <c r="K15" i="11"/>
  <c r="G55" i="11"/>
  <c r="G59" i="11"/>
  <c r="H59" i="11" s="1"/>
  <c r="G168" i="11"/>
  <c r="G203" i="11"/>
  <c r="AO16" i="11"/>
  <c r="G61" i="11"/>
  <c r="G67" i="11"/>
  <c r="G180" i="11"/>
  <c r="G279" i="11"/>
  <c r="J54" i="11"/>
  <c r="F68" i="11"/>
  <c r="F90" i="11"/>
  <c r="F132" i="11"/>
  <c r="F231" i="11"/>
  <c r="AO17" i="11"/>
  <c r="K20" i="11"/>
  <c r="L20" i="11" s="1"/>
  <c r="K54" i="11"/>
  <c r="J60" i="11"/>
  <c r="G68" i="11"/>
  <c r="G70" i="11"/>
  <c r="H70" i="11" s="1"/>
  <c r="I54" i="9" s="1"/>
  <c r="J72" i="11"/>
  <c r="G167" i="11"/>
  <c r="F173" i="11"/>
  <c r="G210" i="11"/>
  <c r="F227" i="11"/>
  <c r="G17" i="11"/>
  <c r="H17" i="11" s="1"/>
  <c r="F130" i="11"/>
  <c r="J130" i="11"/>
  <c r="L130" i="11" s="1"/>
  <c r="F225" i="11"/>
  <c r="J225" i="11"/>
  <c r="L225" i="11" s="1"/>
  <c r="F245" i="11"/>
  <c r="J245" i="11"/>
  <c r="L245" i="11" s="1"/>
  <c r="F270" i="11"/>
  <c r="J270" i="11"/>
  <c r="L270" i="11" s="1"/>
  <c r="F272" i="11"/>
  <c r="J272" i="11"/>
  <c r="AP18" i="11"/>
  <c r="AO20" i="11"/>
  <c r="F30" i="11"/>
  <c r="H30" i="11" s="1"/>
  <c r="F40" i="11"/>
  <c r="H40" i="11" s="1"/>
  <c r="J70" i="11"/>
  <c r="L70" i="11" s="1"/>
  <c r="F94" i="11"/>
  <c r="F98" i="11"/>
  <c r="F106" i="11"/>
  <c r="F124" i="11"/>
  <c r="F159" i="11"/>
  <c r="F171" i="11"/>
  <c r="F175" i="11"/>
  <c r="F202" i="11"/>
  <c r="F249" i="11"/>
  <c r="F266" i="11"/>
  <c r="G94" i="11"/>
  <c r="K94" i="11"/>
  <c r="L94" i="11" s="1"/>
  <c r="G190" i="11"/>
  <c r="K190" i="11"/>
  <c r="L190" i="11" s="1"/>
  <c r="G264" i="11"/>
  <c r="H264" i="11" s="1"/>
  <c r="AE51" i="9" s="1"/>
  <c r="K264" i="11"/>
  <c r="G16" i="11"/>
  <c r="H16" i="11" s="1"/>
  <c r="E50" i="9" s="1"/>
  <c r="AN16" i="11"/>
  <c r="F24" i="11"/>
  <c r="H24" i="11" s="1"/>
  <c r="F32" i="11"/>
  <c r="H32" i="11" s="1"/>
  <c r="J74" i="11"/>
  <c r="F88" i="11"/>
  <c r="H88" i="11" s="1"/>
  <c r="M50" i="9" s="1"/>
  <c r="G98" i="11"/>
  <c r="G104" i="11"/>
  <c r="F108" i="11"/>
  <c r="G134" i="11"/>
  <c r="F138" i="11"/>
  <c r="F169" i="11"/>
  <c r="F177" i="11"/>
  <c r="F200" i="11"/>
  <c r="F206" i="11"/>
  <c r="G212" i="11"/>
  <c r="F243" i="11"/>
  <c r="G247" i="11"/>
  <c r="F251" i="11"/>
  <c r="F260" i="11"/>
  <c r="G262" i="11"/>
  <c r="G278" i="11"/>
  <c r="G284" i="11"/>
  <c r="F89" i="11"/>
  <c r="J89" i="11"/>
  <c r="F95" i="11"/>
  <c r="H95" i="11" s="1"/>
  <c r="Q95" i="11" s="1"/>
  <c r="J95" i="11"/>
  <c r="F99" i="11"/>
  <c r="J99" i="11"/>
  <c r="L99" i="11" s="1"/>
  <c r="F101" i="11"/>
  <c r="H101" i="11" s="1"/>
  <c r="J54" i="9" s="1"/>
  <c r="J101" i="11"/>
  <c r="F103" i="11"/>
  <c r="J103" i="11"/>
  <c r="F107" i="11"/>
  <c r="J107" i="11"/>
  <c r="F109" i="11"/>
  <c r="J109" i="11"/>
  <c r="F123" i="11"/>
  <c r="H123" i="11" s="1"/>
  <c r="J123" i="11"/>
  <c r="F131" i="11"/>
  <c r="J131" i="11"/>
  <c r="F137" i="11"/>
  <c r="J137" i="11"/>
  <c r="F139" i="11"/>
  <c r="J139" i="11"/>
  <c r="F143" i="11"/>
  <c r="J143" i="11"/>
  <c r="F145" i="11"/>
  <c r="J145" i="11"/>
  <c r="F158" i="11"/>
  <c r="J158" i="11"/>
  <c r="L158" i="11" s="1"/>
  <c r="F162" i="11"/>
  <c r="J162" i="11"/>
  <c r="F170" i="11"/>
  <c r="J170" i="11"/>
  <c r="F174" i="11"/>
  <c r="J174" i="11"/>
  <c r="L174" i="11" s="1"/>
  <c r="F195" i="11"/>
  <c r="J195" i="11"/>
  <c r="F197" i="11"/>
  <c r="J197" i="11"/>
  <c r="F201" i="11"/>
  <c r="J201" i="11"/>
  <c r="F203" i="11"/>
  <c r="J203" i="11"/>
  <c r="L203" i="11" s="1"/>
  <c r="F209" i="11"/>
  <c r="J209" i="11"/>
  <c r="F228" i="11"/>
  <c r="J228" i="11"/>
  <c r="F234" i="11"/>
  <c r="J234" i="11"/>
  <c r="L234" i="11" s="1"/>
  <c r="F236" i="11"/>
  <c r="J236" i="11"/>
  <c r="L236" i="11" s="1"/>
  <c r="F244" i="11"/>
  <c r="H244" i="11" s="1"/>
  <c r="Z55" i="9" s="1"/>
  <c r="J244" i="11"/>
  <c r="F250" i="11"/>
  <c r="J250" i="11"/>
  <c r="L250" i="11" s="1"/>
  <c r="F267" i="11"/>
  <c r="J267" i="11"/>
  <c r="L267" i="11" s="1"/>
  <c r="F281" i="11"/>
  <c r="J281" i="11"/>
  <c r="L281" i="11" s="1"/>
  <c r="F283" i="11"/>
  <c r="J283" i="11"/>
  <c r="L283" i="11" s="1"/>
  <c r="F285" i="11"/>
  <c r="J285" i="11"/>
  <c r="L285" i="11" s="1"/>
  <c r="F20" i="11"/>
  <c r="H20" i="11" s="1"/>
  <c r="J22" i="11"/>
  <c r="L22" i="11" s="1"/>
  <c r="AP22" i="11"/>
  <c r="F136" i="11"/>
  <c r="F140" i="11"/>
  <c r="F157" i="11"/>
  <c r="F161" i="11"/>
  <c r="F163" i="11"/>
  <c r="F286" i="11"/>
  <c r="G86" i="11"/>
  <c r="K86" i="11"/>
  <c r="L86" i="11" s="1"/>
  <c r="G124" i="11"/>
  <c r="K124" i="11"/>
  <c r="L124" i="11" s="1"/>
  <c r="G163" i="11"/>
  <c r="K163" i="11"/>
  <c r="L163" i="11" s="1"/>
  <c r="G229" i="11"/>
  <c r="K229" i="11"/>
  <c r="L229" i="11" s="1"/>
  <c r="G233" i="11"/>
  <c r="K233" i="11"/>
  <c r="L233" i="11" s="1"/>
  <c r="G260" i="11"/>
  <c r="K260" i="11"/>
  <c r="L260" i="11" s="1"/>
  <c r="G276" i="11"/>
  <c r="K276" i="11"/>
  <c r="L276" i="11" s="1"/>
  <c r="F92" i="11"/>
  <c r="G96" i="11"/>
  <c r="G102" i="11"/>
  <c r="H102" i="11" s="1"/>
  <c r="K54" i="9" s="1"/>
  <c r="F104" i="11"/>
  <c r="H104" i="11" s="1"/>
  <c r="M54" i="9" s="1"/>
  <c r="G110" i="11"/>
  <c r="F120" i="11"/>
  <c r="F122" i="11"/>
  <c r="G126" i="11"/>
  <c r="G132" i="11"/>
  <c r="F134" i="11"/>
  <c r="F144" i="11"/>
  <c r="F167" i="11"/>
  <c r="G169" i="11"/>
  <c r="G173" i="11"/>
  <c r="H173" i="11" s="1"/>
  <c r="U54" i="9" s="1"/>
  <c r="G179" i="11"/>
  <c r="F190" i="11"/>
  <c r="F192" i="11"/>
  <c r="G194" i="11"/>
  <c r="G200" i="11"/>
  <c r="G204" i="11"/>
  <c r="F208" i="11"/>
  <c r="F214" i="11"/>
  <c r="F216" i="11"/>
  <c r="G227" i="11"/>
  <c r="G231" i="11"/>
  <c r="F233" i="11"/>
  <c r="G239" i="11"/>
  <c r="G243" i="11"/>
  <c r="F247" i="11"/>
  <c r="F274" i="11"/>
  <c r="F282" i="11"/>
  <c r="F284" i="11"/>
  <c r="G199" i="11"/>
  <c r="H199" i="11" s="1"/>
  <c r="X52" i="9" s="1"/>
  <c r="K199" i="11"/>
  <c r="L199" i="11" s="1"/>
  <c r="G213" i="11"/>
  <c r="K213" i="11"/>
  <c r="L213" i="11" s="1"/>
  <c r="G228" i="11"/>
  <c r="K228" i="11"/>
  <c r="G240" i="11"/>
  <c r="K240" i="11"/>
  <c r="L240" i="11" s="1"/>
  <c r="G242" i="11"/>
  <c r="K242" i="11"/>
  <c r="L242" i="11" s="1"/>
  <c r="G263" i="11"/>
  <c r="H263" i="11" s="1"/>
  <c r="P263" i="11" s="1"/>
  <c r="K263" i="11"/>
  <c r="L263" i="11" s="1"/>
  <c r="L214" i="11"/>
  <c r="G268" i="11"/>
  <c r="G159" i="11"/>
  <c r="G155" i="11"/>
  <c r="G90" i="11"/>
  <c r="K60" i="11"/>
  <c r="K25" i="11"/>
  <c r="L40" i="11"/>
  <c r="L18" i="11"/>
  <c r="G234" i="11"/>
  <c r="G164" i="11"/>
  <c r="F128" i="11"/>
  <c r="H37" i="11"/>
  <c r="B56" i="9" s="1"/>
  <c r="AN14" i="11"/>
  <c r="AP14" i="11"/>
  <c r="L167" i="11"/>
  <c r="L146" i="11"/>
  <c r="AQ129" i="11"/>
  <c r="L100" i="11"/>
  <c r="H72" i="11"/>
  <c r="G55" i="9" s="1"/>
  <c r="AP21" i="11"/>
  <c r="AI23" i="11"/>
  <c r="L280" i="11"/>
  <c r="AN15" i="11"/>
  <c r="AO21" i="11"/>
  <c r="AP15" i="11"/>
  <c r="AO15" i="11"/>
  <c r="V54" i="8"/>
  <c r="BS41" i="8"/>
  <c r="L284" i="11"/>
  <c r="L241" i="11"/>
  <c r="L216" i="11"/>
  <c r="L169" i="11"/>
  <c r="L98" i="11"/>
  <c r="L102" i="11"/>
  <c r="L282" i="11"/>
  <c r="F248" i="11"/>
  <c r="H248" i="11" s="1"/>
  <c r="Z56" i="9" s="1"/>
  <c r="F246" i="11"/>
  <c r="L243" i="11"/>
  <c r="F242" i="11"/>
  <c r="L232" i="11"/>
  <c r="L224" i="11"/>
  <c r="F205" i="11"/>
  <c r="F207" i="11"/>
  <c r="L200" i="11"/>
  <c r="F193" i="11"/>
  <c r="L204" i="11"/>
  <c r="F172" i="11"/>
  <c r="H172" i="11" s="1"/>
  <c r="T54" i="9" s="1"/>
  <c r="L168" i="11"/>
  <c r="F168" i="11"/>
  <c r="L164" i="11"/>
  <c r="F164" i="11"/>
  <c r="L159" i="11"/>
  <c r="L173" i="11"/>
  <c r="F135" i="11"/>
  <c r="F133" i="11"/>
  <c r="L132" i="11"/>
  <c r="F127" i="11"/>
  <c r="F129" i="11"/>
  <c r="L120" i="11"/>
  <c r="F105" i="11"/>
  <c r="F93" i="11"/>
  <c r="L90" i="11"/>
  <c r="L88" i="11"/>
  <c r="F75" i="11"/>
  <c r="F77" i="11"/>
  <c r="H73" i="11"/>
  <c r="H55" i="9" s="1"/>
  <c r="L68" i="11"/>
  <c r="F57" i="11"/>
  <c r="H58" i="11"/>
  <c r="Q58" i="11" s="1"/>
  <c r="L75" i="11"/>
  <c r="H38" i="11"/>
  <c r="C56" i="9" s="1"/>
  <c r="F33" i="11"/>
  <c r="H33" i="11" s="1"/>
  <c r="B55" i="9" s="1"/>
  <c r="J29" i="11"/>
  <c r="L29" i="11" s="1"/>
  <c r="H31" i="11"/>
  <c r="D54" i="9" s="1"/>
  <c r="H25" i="11"/>
  <c r="B53" i="9" s="1"/>
  <c r="H26" i="11"/>
  <c r="Q26" i="11" s="1"/>
  <c r="L21" i="11"/>
  <c r="L19" i="11"/>
  <c r="F19" i="11"/>
  <c r="AQ23" i="11"/>
  <c r="H34" i="11"/>
  <c r="C55" i="9" s="1"/>
  <c r="H14" i="11"/>
  <c r="C50" i="9" s="1"/>
  <c r="H13" i="11"/>
  <c r="B50" i="9" s="1"/>
  <c r="H15" i="11"/>
  <c r="D50" i="9" s="1"/>
  <c r="H28" i="11"/>
  <c r="E53" i="9" s="1"/>
  <c r="H35" i="11"/>
  <c r="D55" i="9" s="1"/>
  <c r="K38" i="11"/>
  <c r="G51" i="11"/>
  <c r="H51" i="11" s="1"/>
  <c r="F50" i="9" s="1"/>
  <c r="K51" i="11"/>
  <c r="G52" i="11"/>
  <c r="H52" i="11" s="1"/>
  <c r="G50" i="9" s="1"/>
  <c r="K52" i="11"/>
  <c r="AO56" i="11"/>
  <c r="F96" i="11"/>
  <c r="L96" i="11"/>
  <c r="G107" i="11"/>
  <c r="G109" i="11"/>
  <c r="F112" i="11"/>
  <c r="L112" i="11"/>
  <c r="AO121" i="11"/>
  <c r="AP128" i="11"/>
  <c r="AL129" i="11"/>
  <c r="G174" i="11"/>
  <c r="F178" i="11"/>
  <c r="AN192" i="11"/>
  <c r="AO192" i="11"/>
  <c r="AP192" i="11"/>
  <c r="AN193" i="11"/>
  <c r="AO193" i="11"/>
  <c r="G202" i="11"/>
  <c r="L202" i="11"/>
  <c r="AP268" i="11"/>
  <c r="AN268" i="11"/>
  <c r="AO268" i="11"/>
  <c r="J13" i="11"/>
  <c r="AD13" i="11"/>
  <c r="AL23" i="11"/>
  <c r="K24" i="11"/>
  <c r="L24" i="11" s="1"/>
  <c r="J26" i="11"/>
  <c r="K30" i="11"/>
  <c r="L30" i="11" s="1"/>
  <c r="K31" i="11"/>
  <c r="K32" i="11"/>
  <c r="L32" i="11" s="1"/>
  <c r="K33" i="11"/>
  <c r="L33" i="11" s="1"/>
  <c r="J34" i="11"/>
  <c r="J35" i="11"/>
  <c r="G39" i="11"/>
  <c r="H39" i="11" s="1"/>
  <c r="D56" i="9" s="1"/>
  <c r="K39" i="11"/>
  <c r="AP52" i="11"/>
  <c r="H54" i="11"/>
  <c r="I50" i="9" s="1"/>
  <c r="F55" i="11"/>
  <c r="J55" i="11"/>
  <c r="L55" i="11" s="1"/>
  <c r="H60" i="11"/>
  <c r="G52" i="9" s="1"/>
  <c r="F61" i="11"/>
  <c r="J61" i="11"/>
  <c r="L61" i="11" s="1"/>
  <c r="AI61" i="11"/>
  <c r="G62" i="11"/>
  <c r="H62" i="11" s="1"/>
  <c r="I52" i="9" s="1"/>
  <c r="K62" i="11"/>
  <c r="G63" i="11"/>
  <c r="H63" i="11" s="1"/>
  <c r="F53" i="9" s="1"/>
  <c r="K63" i="11"/>
  <c r="G76" i="11"/>
  <c r="H76" i="11" s="1"/>
  <c r="G56" i="9" s="1"/>
  <c r="K76" i="11"/>
  <c r="G78" i="11"/>
  <c r="H78" i="11" s="1"/>
  <c r="I56" i="9" s="1"/>
  <c r="K78" i="11"/>
  <c r="F85" i="11"/>
  <c r="AQ95" i="11"/>
  <c r="AO86" i="11"/>
  <c r="F91" i="11"/>
  <c r="F97" i="11"/>
  <c r="F111" i="11"/>
  <c r="F121" i="11"/>
  <c r="AO126" i="11"/>
  <c r="AO127" i="11"/>
  <c r="G137" i="11"/>
  <c r="F160" i="11"/>
  <c r="L160" i="11"/>
  <c r="L230" i="11"/>
  <c r="G230" i="11"/>
  <c r="H230" i="11" s="1"/>
  <c r="AB51" i="9" s="1"/>
  <c r="G236" i="11"/>
  <c r="K13" i="11"/>
  <c r="J14" i="11"/>
  <c r="J15" i="11"/>
  <c r="J16" i="11"/>
  <c r="L16" i="11" s="1"/>
  <c r="J17" i="11"/>
  <c r="L17" i="11" s="1"/>
  <c r="AN17" i="11"/>
  <c r="AN18" i="11"/>
  <c r="AN19" i="11"/>
  <c r="AN20" i="11"/>
  <c r="AN21" i="11"/>
  <c r="AN22" i="11"/>
  <c r="J25" i="11"/>
  <c r="K26" i="11"/>
  <c r="J27" i="11"/>
  <c r="L27" i="11" s="1"/>
  <c r="J28" i="11"/>
  <c r="K34" i="11"/>
  <c r="K35" i="11"/>
  <c r="F36" i="11"/>
  <c r="H36" i="11" s="1"/>
  <c r="E55" i="9" s="1"/>
  <c r="K37" i="11"/>
  <c r="J51" i="11"/>
  <c r="AO51" i="11"/>
  <c r="J52" i="11"/>
  <c r="K53" i="11"/>
  <c r="L53" i="11" s="1"/>
  <c r="G57" i="11"/>
  <c r="K57" i="11"/>
  <c r="L57" i="11" s="1"/>
  <c r="AO57" i="11"/>
  <c r="K74" i="11"/>
  <c r="F86" i="11"/>
  <c r="G92" i="11"/>
  <c r="L92" i="11"/>
  <c r="AO92" i="11"/>
  <c r="AO93" i="11"/>
  <c r="G106" i="11"/>
  <c r="L106" i="11"/>
  <c r="G108" i="11"/>
  <c r="L108" i="11"/>
  <c r="F110" i="11"/>
  <c r="H110" i="11" s="1"/>
  <c r="K56" i="9" s="1"/>
  <c r="L110" i="11"/>
  <c r="AI129" i="11"/>
  <c r="G122" i="11"/>
  <c r="L122" i="11"/>
  <c r="AO122" i="11"/>
  <c r="AO123" i="11"/>
  <c r="F126" i="11"/>
  <c r="L126" i="11"/>
  <c r="G144" i="11"/>
  <c r="G145" i="11"/>
  <c r="F156" i="11"/>
  <c r="AP160" i="11"/>
  <c r="AN160" i="11"/>
  <c r="F165" i="11"/>
  <c r="L165" i="11"/>
  <c r="F176" i="11"/>
  <c r="AQ61" i="11"/>
  <c r="F56" i="11"/>
  <c r="J56" i="11"/>
  <c r="L56" i="11" s="1"/>
  <c r="AP87" i="11"/>
  <c r="AO91" i="11"/>
  <c r="K36" i="11"/>
  <c r="L36" i="11" s="1"/>
  <c r="J37" i="11"/>
  <c r="J39" i="11"/>
  <c r="AN56" i="11"/>
  <c r="AP57" i="11"/>
  <c r="J62" i="11"/>
  <c r="J63" i="11"/>
  <c r="F64" i="11"/>
  <c r="J64" i="11"/>
  <c r="L64" i="11" s="1"/>
  <c r="F65" i="11"/>
  <c r="J65" i="11"/>
  <c r="L65" i="11" s="1"/>
  <c r="F66" i="11"/>
  <c r="J66" i="11"/>
  <c r="L66" i="11" s="1"/>
  <c r="F67" i="11"/>
  <c r="J67" i="11"/>
  <c r="L67" i="11" s="1"/>
  <c r="K73" i="11"/>
  <c r="H74" i="11"/>
  <c r="I55" i="9" s="1"/>
  <c r="J76" i="11"/>
  <c r="G77" i="11"/>
  <c r="K77" i="11"/>
  <c r="L77" i="11" s="1"/>
  <c r="J78" i="11"/>
  <c r="AL95" i="11"/>
  <c r="G87" i="11"/>
  <c r="H87" i="11" s="1"/>
  <c r="L50" i="9" s="1"/>
  <c r="L87" i="11"/>
  <c r="AO87" i="11"/>
  <c r="AN91" i="11"/>
  <c r="AN95" i="11" s="1"/>
  <c r="AP92" i="11"/>
  <c r="AP93" i="11"/>
  <c r="L104" i="11"/>
  <c r="AN121" i="11"/>
  <c r="AN129" i="11" s="1"/>
  <c r="AP122" i="11"/>
  <c r="AP123" i="11"/>
  <c r="G127" i="11"/>
  <c r="L127" i="11"/>
  <c r="G128" i="11"/>
  <c r="L128" i="11"/>
  <c r="AO128" i="11"/>
  <c r="L134" i="11"/>
  <c r="L135" i="11"/>
  <c r="G136" i="11"/>
  <c r="L136" i="11"/>
  <c r="G138" i="11"/>
  <c r="L138" i="11"/>
  <c r="L142" i="11"/>
  <c r="G156" i="11"/>
  <c r="G157" i="11"/>
  <c r="L157" i="11"/>
  <c r="G171" i="11"/>
  <c r="L171" i="11"/>
  <c r="AP193" i="11"/>
  <c r="L194" i="11"/>
  <c r="F213" i="11"/>
  <c r="G226" i="11"/>
  <c r="H226" i="11" s="1"/>
  <c r="AB50" i="9" s="1"/>
  <c r="L226" i="11"/>
  <c r="AN53" i="11"/>
  <c r="AN58" i="11"/>
  <c r="AN59" i="11"/>
  <c r="AL61" i="11"/>
  <c r="AO85" i="11"/>
  <c r="AO90" i="11"/>
  <c r="AI95" i="11"/>
  <c r="AO120" i="11"/>
  <c r="AO125" i="11"/>
  <c r="AQ164" i="11"/>
  <c r="AP156" i="11"/>
  <c r="G161" i="11"/>
  <c r="L161" i="11"/>
  <c r="F166" i="11"/>
  <c r="G176" i="11"/>
  <c r="G178" i="11"/>
  <c r="AQ199" i="11"/>
  <c r="G197" i="11"/>
  <c r="AP198" i="11"/>
  <c r="F210" i="11"/>
  <c r="L210" i="11"/>
  <c r="AQ234" i="11"/>
  <c r="AN226" i="11"/>
  <c r="AI234" i="11"/>
  <c r="AO226" i="11"/>
  <c r="F229" i="11"/>
  <c r="AP230" i="11"/>
  <c r="AP234" i="11" s="1"/>
  <c r="AN230" i="11"/>
  <c r="L231" i="11"/>
  <c r="AL269" i="11"/>
  <c r="AQ260" i="11"/>
  <c r="AQ269" i="11" s="1"/>
  <c r="F265" i="11"/>
  <c r="G266" i="11"/>
  <c r="L266" i="11"/>
  <c r="G270" i="11"/>
  <c r="G274" i="11"/>
  <c r="AO119" i="11"/>
  <c r="L140" i="11"/>
  <c r="L144" i="11"/>
  <c r="G146" i="11"/>
  <c r="AL164" i="11"/>
  <c r="F155" i="11"/>
  <c r="L155" i="11"/>
  <c r="AO155" i="11"/>
  <c r="AP161" i="11"/>
  <c r="AP162" i="11"/>
  <c r="F181" i="11"/>
  <c r="H181" i="11" s="1"/>
  <c r="U56" i="9" s="1"/>
  <c r="L181" i="11"/>
  <c r="AO191" i="11"/>
  <c r="G198" i="11"/>
  <c r="G206" i="11"/>
  <c r="G208" i="11"/>
  <c r="G245" i="11"/>
  <c r="G251" i="11"/>
  <c r="L251" i="11"/>
  <c r="F259" i="11"/>
  <c r="F269" i="11"/>
  <c r="AO154" i="11"/>
  <c r="AN157" i="11"/>
  <c r="AN158" i="11"/>
  <c r="AN163" i="11"/>
  <c r="F180" i="11"/>
  <c r="L180" i="11"/>
  <c r="F191" i="11"/>
  <c r="H191" i="11" s="1"/>
  <c r="X50" i="9" s="1"/>
  <c r="AO196" i="11"/>
  <c r="AO197" i="11"/>
  <c r="G207" i="11"/>
  <c r="L207" i="11"/>
  <c r="G209" i="11"/>
  <c r="F212" i="11"/>
  <c r="L212" i="11"/>
  <c r="AL234" i="11"/>
  <c r="L227" i="11"/>
  <c r="AN231" i="11"/>
  <c r="AO231" i="11"/>
  <c r="AN232" i="11"/>
  <c r="AO232" i="11"/>
  <c r="G235" i="11"/>
  <c r="H235" i="11" s="1"/>
  <c r="AC52" i="9" s="1"/>
  <c r="L235" i="11"/>
  <c r="L247" i="11"/>
  <c r="F277" i="11"/>
  <c r="G175" i="11"/>
  <c r="L175" i="11"/>
  <c r="G177" i="11"/>
  <c r="L177" i="11"/>
  <c r="F179" i="11"/>
  <c r="L179" i="11"/>
  <c r="AI199" i="11"/>
  <c r="G192" i="11"/>
  <c r="L192" i="11"/>
  <c r="F196" i="11"/>
  <c r="L196" i="11"/>
  <c r="F211" i="11"/>
  <c r="L211" i="11"/>
  <c r="G249" i="11"/>
  <c r="L249" i="11"/>
  <c r="F268" i="11"/>
  <c r="L268" i="11"/>
  <c r="G272" i="11"/>
  <c r="F278" i="11"/>
  <c r="L278" i="11"/>
  <c r="AO190" i="11"/>
  <c r="AO195" i="11"/>
  <c r="AO225" i="11"/>
  <c r="AO229" i="11"/>
  <c r="F237" i="11"/>
  <c r="L237" i="11"/>
  <c r="F238" i="11"/>
  <c r="F239" i="11"/>
  <c r="L239" i="11"/>
  <c r="F240" i="11"/>
  <c r="G250" i="11"/>
  <c r="AP265" i="11"/>
  <c r="F279" i="11"/>
  <c r="L279" i="11"/>
  <c r="AO189" i="11"/>
  <c r="G224" i="11"/>
  <c r="H224" i="11" s="1"/>
  <c r="Z50" i="9" s="1"/>
  <c r="AO224" i="11"/>
  <c r="G225" i="11"/>
  <c r="L248" i="11"/>
  <c r="AI269" i="11"/>
  <c r="AN259" i="11"/>
  <c r="AP259" i="11"/>
  <c r="L262" i="11"/>
  <c r="F262" i="11"/>
  <c r="F276" i="11"/>
  <c r="G286" i="11"/>
  <c r="L286" i="11"/>
  <c r="AO260" i="11"/>
  <c r="AN262" i="11"/>
  <c r="AN263" i="11"/>
  <c r="G269" i="11"/>
  <c r="G273" i="11"/>
  <c r="H273" i="11" s="1"/>
  <c r="AF53" i="9" s="1"/>
  <c r="L273" i="11"/>
  <c r="G275" i="11"/>
  <c r="L275" i="11"/>
  <c r="H282" i="11"/>
  <c r="AG55" i="9" s="1"/>
  <c r="AP260" i="11"/>
  <c r="AO262" i="11"/>
  <c r="AO263" i="11"/>
  <c r="AD48" i="9"/>
  <c r="Z48" i="9"/>
  <c r="V48" i="9"/>
  <c r="R48" i="9"/>
  <c r="N48" i="9"/>
  <c r="J48" i="9"/>
  <c r="F48" i="9"/>
  <c r="B48" i="9"/>
  <c r="D45" i="9"/>
  <c r="BF35" i="9" s="1"/>
  <c r="D43" i="9"/>
  <c r="D41" i="9"/>
  <c r="B3" i="5"/>
  <c r="I55" i="5"/>
  <c r="AE53" i="5"/>
  <c r="AD58" i="9" s="1"/>
  <c r="AA53" i="5"/>
  <c r="Z58" i="9" s="1"/>
  <c r="W53" i="5"/>
  <c r="V58" i="9" s="1"/>
  <c r="S53" i="5"/>
  <c r="R58" i="9" s="1"/>
  <c r="O53" i="5"/>
  <c r="N58" i="9" s="1"/>
  <c r="K53" i="5"/>
  <c r="J58" i="9" s="1"/>
  <c r="G53" i="5"/>
  <c r="F58" i="9" s="1"/>
  <c r="C53" i="5"/>
  <c r="B58" i="9" s="1"/>
  <c r="AG52" i="5"/>
  <c r="U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5" i="5"/>
  <c r="AI24" i="5"/>
  <c r="AE23" i="5"/>
  <c r="AA23" i="5"/>
  <c r="W23" i="5"/>
  <c r="S23" i="5"/>
  <c r="O23" i="5"/>
  <c r="K23" i="5"/>
  <c r="G23" i="5"/>
  <c r="C23" i="5"/>
  <c r="AL60" i="10"/>
  <c r="AL59" i="10"/>
  <c r="AL58" i="10"/>
  <c r="AL57" i="10"/>
  <c r="AL56" i="10"/>
  <c r="AL55" i="10"/>
  <c r="AL54" i="10"/>
  <c r="AL53" i="10"/>
  <c r="AL52" i="10"/>
  <c r="AL51" i="10"/>
  <c r="AJ60" i="10"/>
  <c r="AI60" i="10"/>
  <c r="AJ59" i="10"/>
  <c r="AI59" i="10"/>
  <c r="AJ58" i="10"/>
  <c r="AI58" i="10"/>
  <c r="AJ57" i="10"/>
  <c r="AI57" i="10"/>
  <c r="AJ56" i="10"/>
  <c r="AI56" i="10"/>
  <c r="AJ55" i="10"/>
  <c r="AI55" i="10"/>
  <c r="AJ54" i="10"/>
  <c r="AI54" i="10"/>
  <c r="AJ53" i="10"/>
  <c r="AI53" i="10"/>
  <c r="AJ52" i="10"/>
  <c r="AI52" i="10"/>
  <c r="AJ51" i="10"/>
  <c r="AI51" i="10"/>
  <c r="AL22" i="10"/>
  <c r="AL21" i="10"/>
  <c r="AL20" i="10"/>
  <c r="AL19" i="10"/>
  <c r="AL18" i="10"/>
  <c r="AL17" i="10"/>
  <c r="AL16" i="10"/>
  <c r="AL15" i="10"/>
  <c r="AL14" i="10"/>
  <c r="AL13" i="10"/>
  <c r="AJ22" i="10"/>
  <c r="AI22" i="10"/>
  <c r="AJ21" i="10"/>
  <c r="AI21" i="10"/>
  <c r="AJ20" i="10"/>
  <c r="AI20" i="10"/>
  <c r="AJ19" i="10"/>
  <c r="AI19" i="10"/>
  <c r="AJ18" i="10"/>
  <c r="AI18" i="10"/>
  <c r="AJ17" i="10"/>
  <c r="AI17" i="10"/>
  <c r="AJ16" i="10"/>
  <c r="AI16" i="10"/>
  <c r="AJ15" i="10"/>
  <c r="AI15" i="10"/>
  <c r="AJ14" i="10"/>
  <c r="AI14" i="10"/>
  <c r="AJ13" i="10"/>
  <c r="AI13" i="10"/>
  <c r="CG16" i="4"/>
  <c r="BU16" i="4"/>
  <c r="BI16" i="4"/>
  <c r="AW16" i="4"/>
  <c r="AK16" i="4"/>
  <c r="Y16" i="4"/>
  <c r="M16" i="4"/>
  <c r="B16" i="4"/>
  <c r="E10" i="4"/>
  <c r="V54" i="4" s="1"/>
  <c r="E9" i="4"/>
  <c r="E3" i="4"/>
  <c r="E4" i="4"/>
  <c r="CJ42" i="4"/>
  <c r="AD30" i="9" s="1"/>
  <c r="CH42" i="4"/>
  <c r="AD29" i="9" s="1"/>
  <c r="BX42" i="4"/>
  <c r="Z30" i="9" s="1"/>
  <c r="BV42" i="4"/>
  <c r="Z29" i="9" s="1"/>
  <c r="BL42" i="4"/>
  <c r="V30" i="9" s="1"/>
  <c r="BJ42" i="4"/>
  <c r="V29" i="9" s="1"/>
  <c r="AZ42" i="4"/>
  <c r="R30" i="9" s="1"/>
  <c r="AX42" i="4"/>
  <c r="R29" i="9" s="1"/>
  <c r="AN42" i="4"/>
  <c r="N30" i="9" s="1"/>
  <c r="AL42" i="4"/>
  <c r="N29" i="9" s="1"/>
  <c r="AB42" i="4"/>
  <c r="J30" i="9" s="1"/>
  <c r="Z42" i="4"/>
  <c r="J29" i="9" s="1"/>
  <c r="P42" i="4"/>
  <c r="F30" i="9" s="1"/>
  <c r="N42" i="4"/>
  <c r="F29" i="9" s="1"/>
  <c r="E42" i="4"/>
  <c r="B30" i="9" s="1"/>
  <c r="C42" i="4"/>
  <c r="B29" i="9" s="1"/>
  <c r="CH16" i="4"/>
  <c r="BJ16" i="4"/>
  <c r="AX16" i="4"/>
  <c r="AL16" i="4"/>
  <c r="Z16" i="4"/>
  <c r="N16" i="4"/>
  <c r="A9" i="4"/>
  <c r="E8" i="4"/>
  <c r="A8" i="4"/>
  <c r="A6" i="4"/>
  <c r="A4" i="4"/>
  <c r="A3" i="4"/>
  <c r="A1" i="4"/>
  <c r="D10" i="9"/>
  <c r="D4" i="9"/>
  <c r="D38" i="9" s="1"/>
  <c r="D5" i="9"/>
  <c r="D39" i="9" s="1"/>
  <c r="D9" i="9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9" i="10"/>
  <c r="C279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6" i="10"/>
  <c r="C266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H204" i="11" l="1"/>
  <c r="Y53" i="9" s="1"/>
  <c r="L72" i="11"/>
  <c r="L73" i="11"/>
  <c r="R73" i="11" s="1"/>
  <c r="H64" i="11"/>
  <c r="G53" i="9" s="1"/>
  <c r="H56" i="11"/>
  <c r="G51" i="9" s="1"/>
  <c r="H165" i="11"/>
  <c r="R53" i="9" s="1"/>
  <c r="H112" i="11"/>
  <c r="M56" i="9" s="1"/>
  <c r="H129" i="11"/>
  <c r="P52" i="9" s="1"/>
  <c r="H275" i="11"/>
  <c r="AD54" i="9" s="1"/>
  <c r="H196" i="11"/>
  <c r="Y51" i="9" s="1"/>
  <c r="H232" i="11"/>
  <c r="Z52" i="9" s="1"/>
  <c r="AI55" i="9"/>
  <c r="H237" i="11"/>
  <c r="AA53" i="9" s="1"/>
  <c r="L28" i="11"/>
  <c r="H247" i="11"/>
  <c r="P247" i="11" s="1"/>
  <c r="H195" i="11"/>
  <c r="X51" i="9" s="1"/>
  <c r="H100" i="11"/>
  <c r="M53" i="9" s="1"/>
  <c r="H137" i="11"/>
  <c r="P54" i="9" s="1"/>
  <c r="H205" i="11"/>
  <c r="V54" i="9" s="1"/>
  <c r="H146" i="11"/>
  <c r="Q56" i="9" s="1"/>
  <c r="L14" i="11"/>
  <c r="R14" i="11" s="1"/>
  <c r="H167" i="11"/>
  <c r="T53" i="9" s="1"/>
  <c r="H69" i="11"/>
  <c r="P69" i="11" s="1"/>
  <c r="H245" i="11"/>
  <c r="AA55" i="9" s="1"/>
  <c r="L38" i="11"/>
  <c r="R38" i="11" s="1"/>
  <c r="H85" i="11"/>
  <c r="J50" i="9" s="1"/>
  <c r="H91" i="11"/>
  <c r="L51" i="9" s="1"/>
  <c r="H198" i="11"/>
  <c r="W52" i="9" s="1"/>
  <c r="L31" i="11"/>
  <c r="R31" i="11" s="1"/>
  <c r="H140" i="11"/>
  <c r="H23" i="11"/>
  <c r="D52" i="9" s="1"/>
  <c r="H276" i="11"/>
  <c r="AE54" i="9" s="1"/>
  <c r="H142" i="11"/>
  <c r="Q55" i="9" s="1"/>
  <c r="H18" i="11"/>
  <c r="C51" i="9" s="1"/>
  <c r="H241" i="11"/>
  <c r="AA54" i="9" s="1"/>
  <c r="H103" i="11"/>
  <c r="P103" i="11" s="1"/>
  <c r="H197" i="11"/>
  <c r="V52" i="9" s="1"/>
  <c r="H236" i="11"/>
  <c r="Z53" i="9" s="1"/>
  <c r="H174" i="11"/>
  <c r="R55" i="9" s="1"/>
  <c r="O26" i="11"/>
  <c r="H214" i="11"/>
  <c r="O214" i="11" s="1"/>
  <c r="H194" i="11"/>
  <c r="W51" i="9" s="1"/>
  <c r="H126" i="11"/>
  <c r="Q51" i="9" s="1"/>
  <c r="H211" i="11"/>
  <c r="X55" i="9" s="1"/>
  <c r="H202" i="11"/>
  <c r="W53" i="9" s="1"/>
  <c r="H160" i="11"/>
  <c r="U51" i="9" s="1"/>
  <c r="H61" i="11"/>
  <c r="H52" i="9" s="1"/>
  <c r="H120" i="11"/>
  <c r="P120" i="11" s="1"/>
  <c r="L244" i="11"/>
  <c r="M244" i="11" s="1"/>
  <c r="L195" i="11"/>
  <c r="L123" i="11"/>
  <c r="M123" i="11" s="1"/>
  <c r="L101" i="11"/>
  <c r="R101" i="11" s="1"/>
  <c r="L95" i="11"/>
  <c r="O95" i="11" s="1"/>
  <c r="H284" i="11"/>
  <c r="AE56" i="9" s="1"/>
  <c r="L131" i="11"/>
  <c r="M131" i="11" s="1"/>
  <c r="H75" i="11"/>
  <c r="F56" i="9" s="1"/>
  <c r="H225" i="11"/>
  <c r="AA50" i="9" s="1"/>
  <c r="H177" i="11"/>
  <c r="U55" i="9" s="1"/>
  <c r="H157" i="11"/>
  <c r="R51" i="9" s="1"/>
  <c r="H66" i="11"/>
  <c r="I53" i="9" s="1"/>
  <c r="H231" i="11"/>
  <c r="AC51" i="9" s="1"/>
  <c r="P141" i="11"/>
  <c r="H216" i="11"/>
  <c r="Y56" i="9" s="1"/>
  <c r="H192" i="11"/>
  <c r="Y50" i="9" s="1"/>
  <c r="H259" i="11"/>
  <c r="AD50" i="9" s="1"/>
  <c r="H166" i="11"/>
  <c r="S53" i="9" s="1"/>
  <c r="H171" i="11"/>
  <c r="Q171" i="11" s="1"/>
  <c r="H67" i="11"/>
  <c r="F54" i="9" s="1"/>
  <c r="H130" i="11"/>
  <c r="Q52" i="9" s="1"/>
  <c r="O271" i="11"/>
  <c r="H209" i="11"/>
  <c r="V55" i="9" s="1"/>
  <c r="H265" i="11"/>
  <c r="AF51" i="9" s="1"/>
  <c r="P31" i="11"/>
  <c r="H105" i="11"/>
  <c r="J55" i="9" s="1"/>
  <c r="H133" i="11"/>
  <c r="P53" i="9" s="1"/>
  <c r="H168" i="11"/>
  <c r="U53" i="9" s="1"/>
  <c r="H285" i="11"/>
  <c r="O285" i="11" s="1"/>
  <c r="H281" i="11"/>
  <c r="O281" i="11" s="1"/>
  <c r="H99" i="11"/>
  <c r="R99" i="11" s="1"/>
  <c r="L54" i="11"/>
  <c r="R54" i="11" s="1"/>
  <c r="H132" i="11"/>
  <c r="O53" i="9" s="1"/>
  <c r="H158" i="11"/>
  <c r="S51" i="9" s="1"/>
  <c r="H283" i="11"/>
  <c r="P283" i="11" s="1"/>
  <c r="H267" i="11"/>
  <c r="AD52" i="9" s="1"/>
  <c r="H201" i="11"/>
  <c r="V53" i="9" s="1"/>
  <c r="H170" i="11"/>
  <c r="S54" i="9" s="1"/>
  <c r="H143" i="11"/>
  <c r="N56" i="9" s="1"/>
  <c r="L60" i="11"/>
  <c r="R60" i="11" s="1"/>
  <c r="H68" i="11"/>
  <c r="Q68" i="11" s="1"/>
  <c r="H180" i="11"/>
  <c r="T56" i="9" s="1"/>
  <c r="H210" i="11"/>
  <c r="W55" i="9" s="1"/>
  <c r="Q37" i="11"/>
  <c r="Q31" i="11"/>
  <c r="H251" i="11"/>
  <c r="AC56" i="9" s="1"/>
  <c r="O31" i="11"/>
  <c r="H19" i="11"/>
  <c r="P19" i="11" s="1"/>
  <c r="L162" i="11"/>
  <c r="M162" i="11" s="1"/>
  <c r="L103" i="11"/>
  <c r="L89" i="11"/>
  <c r="M89" i="11" s="1"/>
  <c r="H138" i="11"/>
  <c r="Q54" i="9" s="1"/>
  <c r="H227" i="11"/>
  <c r="AC50" i="9" s="1"/>
  <c r="R72" i="11"/>
  <c r="H131" i="11"/>
  <c r="N53" i="9" s="1"/>
  <c r="H89" i="11"/>
  <c r="J51" i="9" s="1"/>
  <c r="E52" i="9"/>
  <c r="Q24" i="11"/>
  <c r="H175" i="11"/>
  <c r="S55" i="9" s="1"/>
  <c r="H274" i="11"/>
  <c r="AG53" i="9" s="1"/>
  <c r="H98" i="11"/>
  <c r="K53" i="9" s="1"/>
  <c r="L201" i="11"/>
  <c r="L170" i="11"/>
  <c r="L143" i="11"/>
  <c r="H111" i="11"/>
  <c r="L56" i="9" s="1"/>
  <c r="M213" i="11"/>
  <c r="L228" i="11"/>
  <c r="M228" i="11" s="1"/>
  <c r="H94" i="11"/>
  <c r="K52" i="9" s="1"/>
  <c r="H206" i="11"/>
  <c r="W54" i="9" s="1"/>
  <c r="H270" i="11"/>
  <c r="AG52" i="9" s="1"/>
  <c r="H106" i="11"/>
  <c r="K55" i="9" s="1"/>
  <c r="P58" i="11"/>
  <c r="O38" i="11"/>
  <c r="R173" i="11"/>
  <c r="H233" i="11"/>
  <c r="AA52" i="9" s="1"/>
  <c r="X56" i="9"/>
  <c r="P215" i="11"/>
  <c r="H277" i="11"/>
  <c r="AF54" i="9" s="1"/>
  <c r="H208" i="11"/>
  <c r="Y54" i="9" s="1"/>
  <c r="H178" i="11"/>
  <c r="R56" i="9" s="1"/>
  <c r="H136" i="11"/>
  <c r="O54" i="9" s="1"/>
  <c r="H242" i="11"/>
  <c r="AB54" i="9" s="1"/>
  <c r="H190" i="11"/>
  <c r="Q190" i="11" s="1"/>
  <c r="H229" i="11"/>
  <c r="AA51" i="9" s="1"/>
  <c r="H65" i="11"/>
  <c r="H53" i="9" s="1"/>
  <c r="Q72" i="11"/>
  <c r="L25" i="11"/>
  <c r="P25" i="11" s="1"/>
  <c r="R16" i="11"/>
  <c r="H97" i="11"/>
  <c r="J53" i="9" s="1"/>
  <c r="O72" i="11"/>
  <c r="H55" i="11"/>
  <c r="F51" i="9" s="1"/>
  <c r="Q18" i="11"/>
  <c r="H135" i="11"/>
  <c r="Q135" i="11" s="1"/>
  <c r="H234" i="11"/>
  <c r="AB52" i="9" s="1"/>
  <c r="H200" i="11"/>
  <c r="Y52" i="9" s="1"/>
  <c r="H163" i="11"/>
  <c r="T52" i="9" s="1"/>
  <c r="H228" i="11"/>
  <c r="Z51" i="9" s="1"/>
  <c r="H203" i="11"/>
  <c r="X53" i="9" s="1"/>
  <c r="H162" i="11"/>
  <c r="P162" i="11" s="1"/>
  <c r="H139" i="11"/>
  <c r="N55" i="9" s="1"/>
  <c r="H260" i="11"/>
  <c r="R260" i="11" s="1"/>
  <c r="H169" i="11"/>
  <c r="O169" i="11" s="1"/>
  <c r="H124" i="11"/>
  <c r="O51" i="9" s="1"/>
  <c r="H92" i="11"/>
  <c r="M51" i="9" s="1"/>
  <c r="H121" i="11"/>
  <c r="P50" i="9" s="1"/>
  <c r="H107" i="11"/>
  <c r="L55" i="9" s="1"/>
  <c r="H93" i="11"/>
  <c r="J52" i="9" s="1"/>
  <c r="H243" i="11"/>
  <c r="O243" i="11" s="1"/>
  <c r="H159" i="11"/>
  <c r="Q159" i="11" s="1"/>
  <c r="H279" i="11"/>
  <c r="AD55" i="9" s="1"/>
  <c r="H238" i="11"/>
  <c r="AB53" i="9" s="1"/>
  <c r="H278" i="11"/>
  <c r="AG54" i="9" s="1"/>
  <c r="H155" i="11"/>
  <c r="S50" i="9" s="1"/>
  <c r="H266" i="11"/>
  <c r="AG51" i="9" s="1"/>
  <c r="H161" i="11"/>
  <c r="R52" i="9" s="1"/>
  <c r="L15" i="11"/>
  <c r="R15" i="11" s="1"/>
  <c r="O18" i="11"/>
  <c r="O16" i="11"/>
  <c r="Q38" i="11"/>
  <c r="H193" i="11"/>
  <c r="V51" i="9" s="1"/>
  <c r="H246" i="11"/>
  <c r="AB55" i="9" s="1"/>
  <c r="R18" i="11"/>
  <c r="H90" i="11"/>
  <c r="O90" i="11" s="1"/>
  <c r="H134" i="11"/>
  <c r="Q53" i="9" s="1"/>
  <c r="AI56" i="9"/>
  <c r="Q25" i="11"/>
  <c r="E51" i="9"/>
  <c r="O20" i="11"/>
  <c r="P20" i="11"/>
  <c r="R20" i="11"/>
  <c r="Q20" i="11"/>
  <c r="D51" i="9"/>
  <c r="E56" i="9"/>
  <c r="Q40" i="11"/>
  <c r="R40" i="11"/>
  <c r="P40" i="11"/>
  <c r="O40" i="11"/>
  <c r="E54" i="9"/>
  <c r="Q32" i="11"/>
  <c r="O32" i="11"/>
  <c r="P32" i="11"/>
  <c r="O30" i="11"/>
  <c r="C54" i="9"/>
  <c r="H262" i="11"/>
  <c r="AG50" i="9" s="1"/>
  <c r="H249" i="11"/>
  <c r="AA56" i="9" s="1"/>
  <c r="R32" i="11"/>
  <c r="H286" i="11"/>
  <c r="AG56" i="9" s="1"/>
  <c r="P271" i="11"/>
  <c r="H179" i="11"/>
  <c r="S56" i="9" s="1"/>
  <c r="H212" i="11"/>
  <c r="Y55" i="9" s="1"/>
  <c r="H213" i="11"/>
  <c r="V56" i="9" s="1"/>
  <c r="H128" i="11"/>
  <c r="O52" i="9" s="1"/>
  <c r="L39" i="11"/>
  <c r="O39" i="11" s="1"/>
  <c r="Q264" i="11"/>
  <c r="H145" i="11"/>
  <c r="P56" i="9" s="1"/>
  <c r="H122" i="11"/>
  <c r="Q50" i="9" s="1"/>
  <c r="H86" i="11"/>
  <c r="K50" i="9" s="1"/>
  <c r="Q30" i="11"/>
  <c r="Q16" i="11"/>
  <c r="P38" i="11"/>
  <c r="P26" i="11"/>
  <c r="C53" i="9"/>
  <c r="H239" i="11"/>
  <c r="AC53" i="9" s="1"/>
  <c r="H272" i="11"/>
  <c r="AE53" i="9" s="1"/>
  <c r="O104" i="11"/>
  <c r="P30" i="11"/>
  <c r="P16" i="11"/>
  <c r="O24" i="11"/>
  <c r="Q271" i="11"/>
  <c r="H250" i="11"/>
  <c r="AB56" i="9" s="1"/>
  <c r="H240" i="11"/>
  <c r="Z54" i="9" s="1"/>
  <c r="H144" i="11"/>
  <c r="O56" i="9" s="1"/>
  <c r="H108" i="11"/>
  <c r="M55" i="9" s="1"/>
  <c r="L74" i="11"/>
  <c r="M71" i="11" s="1"/>
  <c r="S71" i="11" s="1"/>
  <c r="R30" i="11"/>
  <c r="H109" i="11"/>
  <c r="J56" i="9" s="1"/>
  <c r="H96" i="11"/>
  <c r="M52" i="9" s="1"/>
  <c r="P24" i="11"/>
  <c r="O22" i="11"/>
  <c r="C52" i="9"/>
  <c r="R22" i="11"/>
  <c r="P22" i="11"/>
  <c r="O125" i="11"/>
  <c r="R125" i="11"/>
  <c r="P125" i="11"/>
  <c r="R141" i="11"/>
  <c r="Q125" i="11"/>
  <c r="R215" i="11"/>
  <c r="Q215" i="11"/>
  <c r="O215" i="11"/>
  <c r="Q59" i="11"/>
  <c r="F52" i="9"/>
  <c r="R58" i="11"/>
  <c r="P73" i="11"/>
  <c r="H57" i="11"/>
  <c r="H51" i="9" s="1"/>
  <c r="Q173" i="11"/>
  <c r="H268" i="11"/>
  <c r="AE52" i="9" s="1"/>
  <c r="L264" i="11"/>
  <c r="R264" i="11" s="1"/>
  <c r="P264" i="11"/>
  <c r="H164" i="11"/>
  <c r="U52" i="9" s="1"/>
  <c r="AI54" i="9"/>
  <c r="L37" i="11"/>
  <c r="P37" i="11" s="1"/>
  <c r="P29" i="11"/>
  <c r="B54" i="9"/>
  <c r="BA2" i="9"/>
  <c r="BA36" i="9" s="1"/>
  <c r="AI53" i="9"/>
  <c r="L197" i="11"/>
  <c r="AI52" i="9"/>
  <c r="AI51" i="9"/>
  <c r="AI53" i="5"/>
  <c r="AI50" i="9"/>
  <c r="P17" i="11"/>
  <c r="B51" i="9"/>
  <c r="R21" i="11"/>
  <c r="B52" i="9"/>
  <c r="B53" i="5"/>
  <c r="P21" i="11"/>
  <c r="Q21" i="11"/>
  <c r="O21" i="11"/>
  <c r="M279" i="11"/>
  <c r="M232" i="11"/>
  <c r="M224" i="11"/>
  <c r="AP164" i="11"/>
  <c r="AO164" i="11"/>
  <c r="Q73" i="11"/>
  <c r="Q100" i="11"/>
  <c r="R104" i="11"/>
  <c r="Q104" i="11"/>
  <c r="P104" i="11"/>
  <c r="P72" i="11"/>
  <c r="L109" i="11"/>
  <c r="R95" i="11"/>
  <c r="M97" i="11"/>
  <c r="O59" i="11"/>
  <c r="R59" i="11"/>
  <c r="H77" i="11"/>
  <c r="H56" i="9" s="1"/>
  <c r="O73" i="11"/>
  <c r="P59" i="11"/>
  <c r="AP23" i="11"/>
  <c r="AO23" i="11"/>
  <c r="P261" i="11"/>
  <c r="R285" i="11"/>
  <c r="R261" i="11"/>
  <c r="O263" i="11"/>
  <c r="AP269" i="11"/>
  <c r="AN23" i="11"/>
  <c r="R280" i="11"/>
  <c r="AE55" i="9"/>
  <c r="Q261" i="11"/>
  <c r="AF50" i="9"/>
  <c r="Q263" i="11"/>
  <c r="AD51" i="9"/>
  <c r="AO269" i="11"/>
  <c r="O264" i="11"/>
  <c r="L208" i="11"/>
  <c r="L209" i="11"/>
  <c r="P173" i="11"/>
  <c r="M166" i="11"/>
  <c r="O173" i="11"/>
  <c r="R133" i="11"/>
  <c r="P140" i="11"/>
  <c r="O55" i="9"/>
  <c r="R140" i="11"/>
  <c r="Q123" i="11"/>
  <c r="N51" i="9"/>
  <c r="H127" i="11"/>
  <c r="N52" i="9" s="1"/>
  <c r="Q140" i="11"/>
  <c r="O141" i="11"/>
  <c r="P55" i="9"/>
  <c r="Q101" i="11"/>
  <c r="L52" i="9"/>
  <c r="P101" i="11"/>
  <c r="O101" i="11"/>
  <c r="M67" i="11"/>
  <c r="S67" i="11" s="1"/>
  <c r="AP61" i="11"/>
  <c r="L76" i="11"/>
  <c r="R76" i="11" s="1"/>
  <c r="O58" i="11"/>
  <c r="I51" i="9"/>
  <c r="AO61" i="11"/>
  <c r="L272" i="11"/>
  <c r="Q280" i="11"/>
  <c r="O280" i="11"/>
  <c r="M275" i="11"/>
  <c r="H269" i="11"/>
  <c r="AF52" i="9" s="1"/>
  <c r="P280" i="11"/>
  <c r="P248" i="11"/>
  <c r="O248" i="11"/>
  <c r="Q248" i="11"/>
  <c r="M240" i="11"/>
  <c r="AN234" i="11"/>
  <c r="R247" i="11"/>
  <c r="H207" i="11"/>
  <c r="P207" i="11" s="1"/>
  <c r="R205" i="11"/>
  <c r="L198" i="11"/>
  <c r="AN199" i="11"/>
  <c r="L206" i="11"/>
  <c r="M189" i="11"/>
  <c r="AP199" i="11"/>
  <c r="AN164" i="11"/>
  <c r="L176" i="11"/>
  <c r="M174" i="11" s="1"/>
  <c r="O140" i="11"/>
  <c r="P129" i="11"/>
  <c r="O123" i="11"/>
  <c r="P123" i="11"/>
  <c r="L137" i="11"/>
  <c r="R137" i="11" s="1"/>
  <c r="AO129" i="11"/>
  <c r="L145" i="11"/>
  <c r="AP129" i="11"/>
  <c r="AP95" i="11"/>
  <c r="L107" i="11"/>
  <c r="M105" i="11" s="1"/>
  <c r="O69" i="11"/>
  <c r="L63" i="11"/>
  <c r="R63" i="11" s="1"/>
  <c r="AN61" i="11"/>
  <c r="L78" i="11"/>
  <c r="L52" i="11"/>
  <c r="R52" i="11" s="1"/>
  <c r="O33" i="11"/>
  <c r="Q33" i="11"/>
  <c r="P33" i="11"/>
  <c r="Q29" i="11"/>
  <c r="O29" i="11"/>
  <c r="R29" i="11"/>
  <c r="Q22" i="11"/>
  <c r="O17" i="11"/>
  <c r="M17" i="11"/>
  <c r="S17" i="11" s="1"/>
  <c r="Q17" i="11"/>
  <c r="Q110" i="11"/>
  <c r="P110" i="11"/>
  <c r="O110" i="11"/>
  <c r="R110" i="11"/>
  <c r="M119" i="11"/>
  <c r="R36" i="11"/>
  <c r="P36" i="11"/>
  <c r="O36" i="11"/>
  <c r="Q36" i="11"/>
  <c r="Q64" i="11"/>
  <c r="Q165" i="11"/>
  <c r="P165" i="11"/>
  <c r="R165" i="11"/>
  <c r="O165" i="11"/>
  <c r="Q196" i="11"/>
  <c r="P196" i="11"/>
  <c r="O196" i="11"/>
  <c r="R196" i="11"/>
  <c r="M158" i="11"/>
  <c r="R24" i="11"/>
  <c r="M21" i="11"/>
  <c r="S21" i="11" s="1"/>
  <c r="M248" i="11"/>
  <c r="S248" i="11" s="1"/>
  <c r="M259" i="11"/>
  <c r="P167" i="11"/>
  <c r="O167" i="11"/>
  <c r="R167" i="11"/>
  <c r="Q167" i="11"/>
  <c r="P160" i="11"/>
  <c r="R160" i="11"/>
  <c r="P236" i="11"/>
  <c r="O236" i="11"/>
  <c r="R91" i="11"/>
  <c r="O91" i="11"/>
  <c r="Q76" i="11"/>
  <c r="Q63" i="11"/>
  <c r="P63" i="11"/>
  <c r="O63" i="11"/>
  <c r="R39" i="11"/>
  <c r="P39" i="11"/>
  <c r="O35" i="11"/>
  <c r="P35" i="11"/>
  <c r="Q35" i="11"/>
  <c r="Q15" i="11"/>
  <c r="P15" i="11"/>
  <c r="O15" i="11"/>
  <c r="Q275" i="11"/>
  <c r="P275" i="11"/>
  <c r="R275" i="11"/>
  <c r="O275" i="11"/>
  <c r="AO234" i="11"/>
  <c r="R271" i="11"/>
  <c r="O199" i="11"/>
  <c r="R199" i="11"/>
  <c r="P199" i="11"/>
  <c r="Q199" i="11"/>
  <c r="Q146" i="11"/>
  <c r="Q56" i="11"/>
  <c r="P56" i="11"/>
  <c r="R56" i="11"/>
  <c r="O56" i="11"/>
  <c r="Q78" i="11"/>
  <c r="P78" i="11"/>
  <c r="O78" i="11"/>
  <c r="Q13" i="11"/>
  <c r="O284" i="11"/>
  <c r="R284" i="11"/>
  <c r="L274" i="11"/>
  <c r="AN269" i="11"/>
  <c r="P224" i="11"/>
  <c r="R224" i="11"/>
  <c r="Q224" i="11"/>
  <c r="O224" i="11"/>
  <c r="Q237" i="11"/>
  <c r="P237" i="11"/>
  <c r="R237" i="11"/>
  <c r="O237" i="11"/>
  <c r="M283" i="11"/>
  <c r="S283" i="11" s="1"/>
  <c r="O244" i="11"/>
  <c r="Q244" i="11"/>
  <c r="P244" i="11"/>
  <c r="O204" i="11"/>
  <c r="R204" i="11"/>
  <c r="Q204" i="11"/>
  <c r="P204" i="11"/>
  <c r="Q191" i="11"/>
  <c r="P191" i="11"/>
  <c r="O191" i="11"/>
  <c r="R191" i="11"/>
  <c r="L269" i="11"/>
  <c r="M267" i="11" s="1"/>
  <c r="M193" i="11"/>
  <c r="O172" i="11"/>
  <c r="R172" i="11"/>
  <c r="P172" i="11"/>
  <c r="Q172" i="11"/>
  <c r="R248" i="11"/>
  <c r="AO95" i="11"/>
  <c r="R226" i="11"/>
  <c r="P226" i="11"/>
  <c r="O226" i="11"/>
  <c r="Q226" i="11"/>
  <c r="R87" i="11"/>
  <c r="Q87" i="11"/>
  <c r="P87" i="11"/>
  <c r="O87" i="11"/>
  <c r="O53" i="11"/>
  <c r="R53" i="11"/>
  <c r="P53" i="11"/>
  <c r="Q53" i="11"/>
  <c r="O88" i="11"/>
  <c r="R88" i="11"/>
  <c r="Q88" i="11"/>
  <c r="P88" i="11"/>
  <c r="M85" i="11"/>
  <c r="P70" i="11"/>
  <c r="O70" i="11"/>
  <c r="R70" i="11"/>
  <c r="Q70" i="11"/>
  <c r="Q62" i="11"/>
  <c r="O62" i="11"/>
  <c r="P62" i="11"/>
  <c r="P60" i="11"/>
  <c r="O60" i="11"/>
  <c r="Q60" i="11"/>
  <c r="M55" i="11"/>
  <c r="S55" i="11" s="1"/>
  <c r="L34" i="11"/>
  <c r="R34" i="11" s="1"/>
  <c r="Q112" i="11"/>
  <c r="O112" i="11"/>
  <c r="Q28" i="11"/>
  <c r="R28" i="11"/>
  <c r="P28" i="11"/>
  <c r="O28" i="11"/>
  <c r="R33" i="11"/>
  <c r="R273" i="11"/>
  <c r="Q273" i="11"/>
  <c r="P273" i="11"/>
  <c r="O273" i="11"/>
  <c r="O74" i="11"/>
  <c r="P74" i="11"/>
  <c r="Q74" i="11"/>
  <c r="O154" i="11"/>
  <c r="Q154" i="11"/>
  <c r="P154" i="11"/>
  <c r="R154" i="11"/>
  <c r="Q137" i="11"/>
  <c r="P137" i="11"/>
  <c r="O137" i="11"/>
  <c r="P54" i="11"/>
  <c r="O54" i="11"/>
  <c r="Q54" i="11"/>
  <c r="Q14" i="11"/>
  <c r="P14" i="11"/>
  <c r="O14" i="11"/>
  <c r="R17" i="11"/>
  <c r="P180" i="11"/>
  <c r="R263" i="11"/>
  <c r="L139" i="11"/>
  <c r="M139" i="11" s="1"/>
  <c r="O71" i="11"/>
  <c r="R71" i="11"/>
  <c r="Q71" i="11"/>
  <c r="P71" i="11"/>
  <c r="L51" i="11"/>
  <c r="Q230" i="11"/>
  <c r="P230" i="11"/>
  <c r="O230" i="11"/>
  <c r="R230" i="11"/>
  <c r="M127" i="11"/>
  <c r="L35" i="11"/>
  <c r="R35" i="11" s="1"/>
  <c r="L178" i="11"/>
  <c r="M178" i="11" s="1"/>
  <c r="S178" i="11" s="1"/>
  <c r="Q51" i="11"/>
  <c r="P51" i="11"/>
  <c r="O51" i="11"/>
  <c r="P282" i="11"/>
  <c r="O282" i="11"/>
  <c r="R282" i="11"/>
  <c r="Q282" i="11"/>
  <c r="R242" i="11"/>
  <c r="AO199" i="11"/>
  <c r="M236" i="11"/>
  <c r="Q177" i="11"/>
  <c r="P177" i="11"/>
  <c r="R235" i="11"/>
  <c r="Q235" i="11"/>
  <c r="O235" i="11"/>
  <c r="P235" i="11"/>
  <c r="Q232" i="11"/>
  <c r="P232" i="11"/>
  <c r="O194" i="11"/>
  <c r="O189" i="11"/>
  <c r="R189" i="11"/>
  <c r="Q189" i="11"/>
  <c r="P189" i="11"/>
  <c r="R251" i="11"/>
  <c r="Q251" i="11"/>
  <c r="Q181" i="11"/>
  <c r="P181" i="11"/>
  <c r="R181" i="11"/>
  <c r="O181" i="11"/>
  <c r="H176" i="11"/>
  <c r="T55" i="9" s="1"/>
  <c r="H156" i="11"/>
  <c r="L62" i="11"/>
  <c r="L156" i="11"/>
  <c r="M154" i="11" s="1"/>
  <c r="O102" i="11"/>
  <c r="R102" i="11"/>
  <c r="Q102" i="11"/>
  <c r="P102" i="11"/>
  <c r="O119" i="11"/>
  <c r="R119" i="11"/>
  <c r="Q119" i="11"/>
  <c r="P119" i="11"/>
  <c r="P85" i="11"/>
  <c r="O85" i="11"/>
  <c r="Q85" i="11"/>
  <c r="R85" i="11"/>
  <c r="L26" i="11"/>
  <c r="R26" i="11" s="1"/>
  <c r="L13" i="11"/>
  <c r="Q27" i="11"/>
  <c r="P27" i="11"/>
  <c r="O27" i="11"/>
  <c r="R27" i="11"/>
  <c r="Q34" i="11"/>
  <c r="AI58" i="9"/>
  <c r="AJ63" i="9"/>
  <c r="AJ64" i="9"/>
  <c r="AU41" i="4"/>
  <c r="BS41" i="4"/>
  <c r="CQ41" i="4"/>
  <c r="A101" i="3"/>
  <c r="D252" i="10"/>
  <c r="C252" i="10"/>
  <c r="F252" i="10" s="1"/>
  <c r="D251" i="10"/>
  <c r="C251" i="10"/>
  <c r="D250" i="10"/>
  <c r="C250" i="10"/>
  <c r="D249" i="10"/>
  <c r="G249" i="10" s="1"/>
  <c r="C249" i="10"/>
  <c r="F249" i="10" s="1"/>
  <c r="D248" i="10"/>
  <c r="C248" i="10"/>
  <c r="D247" i="10"/>
  <c r="C247" i="10"/>
  <c r="F247" i="10" s="1"/>
  <c r="D246" i="10"/>
  <c r="C246" i="10"/>
  <c r="D245" i="10"/>
  <c r="C245" i="10"/>
  <c r="F245" i="10" s="1"/>
  <c r="D244" i="10"/>
  <c r="G244" i="10" s="1"/>
  <c r="C244" i="10"/>
  <c r="F244" i="10" s="1"/>
  <c r="D243" i="10"/>
  <c r="C243" i="10"/>
  <c r="F243" i="10" s="1"/>
  <c r="D242" i="10"/>
  <c r="G242" i="10" s="1"/>
  <c r="C242" i="10"/>
  <c r="F242" i="10" s="1"/>
  <c r="D241" i="10"/>
  <c r="C241" i="10"/>
  <c r="D240" i="10"/>
  <c r="C240" i="10"/>
  <c r="D239" i="10"/>
  <c r="C239" i="10"/>
  <c r="D238" i="10"/>
  <c r="C238" i="10"/>
  <c r="F238" i="10" s="1"/>
  <c r="D237" i="10"/>
  <c r="C237" i="10"/>
  <c r="F237" i="10" s="1"/>
  <c r="D236" i="10"/>
  <c r="G236" i="10" s="1"/>
  <c r="C236" i="10"/>
  <c r="D235" i="10"/>
  <c r="C235" i="10"/>
  <c r="D234" i="10"/>
  <c r="G234" i="10" s="1"/>
  <c r="C234" i="10"/>
  <c r="F234" i="10" s="1"/>
  <c r="D233" i="10"/>
  <c r="C233" i="10"/>
  <c r="D232" i="10"/>
  <c r="C232" i="10"/>
  <c r="F232" i="10" s="1"/>
  <c r="D231" i="10"/>
  <c r="C231" i="10"/>
  <c r="F231" i="10" s="1"/>
  <c r="D230" i="10"/>
  <c r="C230" i="10"/>
  <c r="F230" i="10" s="1"/>
  <c r="D229" i="10"/>
  <c r="G229" i="10" s="1"/>
  <c r="C229" i="10"/>
  <c r="D228" i="10"/>
  <c r="G228" i="10" s="1"/>
  <c r="C228" i="10"/>
  <c r="D227" i="10"/>
  <c r="G227" i="10" s="1"/>
  <c r="C227" i="10"/>
  <c r="D226" i="10"/>
  <c r="G226" i="10" s="1"/>
  <c r="C226" i="10"/>
  <c r="D225" i="10"/>
  <c r="C225" i="10"/>
  <c r="D217" i="10"/>
  <c r="G217" i="10" s="1"/>
  <c r="C217" i="10"/>
  <c r="F217" i="10" s="1"/>
  <c r="D216" i="10"/>
  <c r="G216" i="10" s="1"/>
  <c r="C216" i="10"/>
  <c r="F216" i="10" s="1"/>
  <c r="D215" i="10"/>
  <c r="G215" i="10" s="1"/>
  <c r="C215" i="10"/>
  <c r="F215" i="10" s="1"/>
  <c r="D214" i="10"/>
  <c r="C214" i="10"/>
  <c r="F214" i="10" s="1"/>
  <c r="D213" i="10"/>
  <c r="G213" i="10" s="1"/>
  <c r="C213" i="10"/>
  <c r="D212" i="10"/>
  <c r="G212" i="10" s="1"/>
  <c r="C212" i="10"/>
  <c r="D211" i="10"/>
  <c r="G211" i="10" s="1"/>
  <c r="C211" i="10"/>
  <c r="F211" i="10" s="1"/>
  <c r="D210" i="10"/>
  <c r="C210" i="10"/>
  <c r="F210" i="10" s="1"/>
  <c r="D209" i="10"/>
  <c r="G209" i="10" s="1"/>
  <c r="C209" i="10"/>
  <c r="F209" i="10" s="1"/>
  <c r="D208" i="10"/>
  <c r="C208" i="10"/>
  <c r="F208" i="10" s="1"/>
  <c r="D207" i="10"/>
  <c r="G207" i="10" s="1"/>
  <c r="C207" i="10"/>
  <c r="D206" i="10"/>
  <c r="C206" i="10"/>
  <c r="F206" i="10" s="1"/>
  <c r="D205" i="10"/>
  <c r="G205" i="10" s="1"/>
  <c r="C205" i="10"/>
  <c r="D204" i="10"/>
  <c r="C204" i="10"/>
  <c r="D203" i="10"/>
  <c r="G203" i="10" s="1"/>
  <c r="C203" i="10"/>
  <c r="D202" i="10"/>
  <c r="C202" i="10"/>
  <c r="F202" i="10" s="1"/>
  <c r="D201" i="10"/>
  <c r="C201" i="10"/>
  <c r="F201" i="10" s="1"/>
  <c r="D200" i="10"/>
  <c r="C200" i="10"/>
  <c r="F200" i="10" s="1"/>
  <c r="D199" i="10"/>
  <c r="G199" i="10" s="1"/>
  <c r="C199" i="10"/>
  <c r="F199" i="10" s="1"/>
  <c r="D198" i="10"/>
  <c r="G198" i="10" s="1"/>
  <c r="C198" i="10"/>
  <c r="F198" i="10" s="1"/>
  <c r="D197" i="10"/>
  <c r="G197" i="10" s="1"/>
  <c r="C197" i="10"/>
  <c r="D196" i="10"/>
  <c r="G196" i="10" s="1"/>
  <c r="C196" i="10"/>
  <c r="D195" i="10"/>
  <c r="G195" i="10" s="1"/>
  <c r="C195" i="10"/>
  <c r="F195" i="10" s="1"/>
  <c r="D194" i="10"/>
  <c r="G194" i="10" s="1"/>
  <c r="C194" i="10"/>
  <c r="D193" i="10"/>
  <c r="G193" i="10" s="1"/>
  <c r="C193" i="10"/>
  <c r="D192" i="10"/>
  <c r="G192" i="10" s="1"/>
  <c r="C192" i="10"/>
  <c r="D191" i="10"/>
  <c r="G191" i="10" s="1"/>
  <c r="C191" i="10"/>
  <c r="F191" i="10" s="1"/>
  <c r="D190" i="10"/>
  <c r="C190" i="10"/>
  <c r="F190" i="10" s="1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6" i="10"/>
  <c r="C176" i="10"/>
  <c r="D175" i="10"/>
  <c r="C175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8" i="10"/>
  <c r="C168" i="10"/>
  <c r="D167" i="10"/>
  <c r="C167" i="10"/>
  <c r="D166" i="10"/>
  <c r="C166" i="10"/>
  <c r="D165" i="10"/>
  <c r="C165" i="10"/>
  <c r="D164" i="10"/>
  <c r="C164" i="10"/>
  <c r="D163" i="10"/>
  <c r="C163" i="10"/>
  <c r="D162" i="10"/>
  <c r="C162" i="10"/>
  <c r="D161" i="10"/>
  <c r="C161" i="10"/>
  <c r="D160" i="10"/>
  <c r="C160" i="10"/>
  <c r="D159" i="10"/>
  <c r="C159" i="10"/>
  <c r="D158" i="10"/>
  <c r="C158" i="10"/>
  <c r="D157" i="10"/>
  <c r="C157" i="10"/>
  <c r="D156" i="10"/>
  <c r="C156" i="10"/>
  <c r="D155" i="10"/>
  <c r="C155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40" i="10"/>
  <c r="C140" i="10"/>
  <c r="D139" i="10"/>
  <c r="C139" i="10"/>
  <c r="D138" i="10"/>
  <c r="C138" i="10"/>
  <c r="D137" i="10"/>
  <c r="C137" i="10"/>
  <c r="D136" i="10"/>
  <c r="C136" i="10"/>
  <c r="D135" i="10"/>
  <c r="C135" i="10"/>
  <c r="D134" i="10"/>
  <c r="C134" i="10"/>
  <c r="D133" i="10"/>
  <c r="C133" i="10"/>
  <c r="D132" i="10"/>
  <c r="C132" i="10"/>
  <c r="D131" i="10"/>
  <c r="C131" i="10"/>
  <c r="D130" i="10"/>
  <c r="C130" i="10"/>
  <c r="D129" i="10"/>
  <c r="C129" i="10"/>
  <c r="D128" i="10"/>
  <c r="C128" i="10"/>
  <c r="D127" i="10"/>
  <c r="C127" i="10"/>
  <c r="D126" i="10"/>
  <c r="C126" i="10"/>
  <c r="D125" i="10"/>
  <c r="C125" i="10"/>
  <c r="D124" i="10"/>
  <c r="C124" i="10"/>
  <c r="D123" i="10"/>
  <c r="C123" i="10"/>
  <c r="D122" i="10"/>
  <c r="C122" i="10"/>
  <c r="D121" i="10"/>
  <c r="C121" i="10"/>
  <c r="D120" i="10"/>
  <c r="C120" i="10"/>
  <c r="D112" i="10"/>
  <c r="C112" i="10"/>
  <c r="D111" i="10"/>
  <c r="C111" i="10"/>
  <c r="D110" i="10"/>
  <c r="C110" i="10"/>
  <c r="D109" i="10"/>
  <c r="C109" i="10"/>
  <c r="D108" i="10"/>
  <c r="C108" i="10"/>
  <c r="D107" i="10"/>
  <c r="C107" i="10"/>
  <c r="D106" i="10"/>
  <c r="C106" i="10"/>
  <c r="D105" i="10"/>
  <c r="C105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71" i="10"/>
  <c r="C71" i="10"/>
  <c r="D70" i="10"/>
  <c r="C70" i="10"/>
  <c r="D69" i="10"/>
  <c r="C69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AC13" i="10"/>
  <c r="AB13" i="10"/>
  <c r="AA13" i="10"/>
  <c r="Z13" i="10"/>
  <c r="Y13" i="10"/>
  <c r="X13" i="10"/>
  <c r="W13" i="10"/>
  <c r="V13" i="10"/>
  <c r="G287" i="10"/>
  <c r="F287" i="10"/>
  <c r="G286" i="10"/>
  <c r="F286" i="10"/>
  <c r="G285" i="10"/>
  <c r="F285" i="10"/>
  <c r="F284" i="10"/>
  <c r="G284" i="10"/>
  <c r="F283" i="10"/>
  <c r="G283" i="10"/>
  <c r="F282" i="10"/>
  <c r="G282" i="10"/>
  <c r="F281" i="10"/>
  <c r="G281" i="10"/>
  <c r="G280" i="10"/>
  <c r="F280" i="10"/>
  <c r="G279" i="10"/>
  <c r="F279" i="10"/>
  <c r="G278" i="10"/>
  <c r="F278" i="10"/>
  <c r="G277" i="10"/>
  <c r="F277" i="10"/>
  <c r="G276" i="10"/>
  <c r="F276" i="10"/>
  <c r="G275" i="10"/>
  <c r="F275" i="10"/>
  <c r="G274" i="10"/>
  <c r="F274" i="10"/>
  <c r="G273" i="10"/>
  <c r="F273" i="10"/>
  <c r="G272" i="10"/>
  <c r="F272" i="10"/>
  <c r="G271" i="10"/>
  <c r="F271" i="10"/>
  <c r="G270" i="10"/>
  <c r="F270" i="10"/>
  <c r="G269" i="10"/>
  <c r="F269" i="10"/>
  <c r="F268" i="10"/>
  <c r="G268" i="10"/>
  <c r="F267" i="10"/>
  <c r="G267" i="10"/>
  <c r="F266" i="10"/>
  <c r="G266" i="10"/>
  <c r="F265" i="10"/>
  <c r="G265" i="10"/>
  <c r="G264" i="10"/>
  <c r="F264" i="10"/>
  <c r="G263" i="10"/>
  <c r="F263" i="10"/>
  <c r="G262" i="10"/>
  <c r="F262" i="10"/>
  <c r="G261" i="10"/>
  <c r="F261" i="10"/>
  <c r="G260" i="10"/>
  <c r="G248" i="10"/>
  <c r="G247" i="10"/>
  <c r="G245" i="10"/>
  <c r="G243" i="10"/>
  <c r="G237" i="10"/>
  <c r="G233" i="10"/>
  <c r="G204" i="10"/>
  <c r="F204" i="10"/>
  <c r="G190" i="10"/>
  <c r="AI14" i="9"/>
  <c r="AD14" i="9"/>
  <c r="Z14" i="9"/>
  <c r="V14" i="9"/>
  <c r="R14" i="9"/>
  <c r="N14" i="9"/>
  <c r="J14" i="9"/>
  <c r="F14" i="9"/>
  <c r="B14" i="9"/>
  <c r="D11" i="9"/>
  <c r="D7" i="9"/>
  <c r="I55" i="7"/>
  <c r="AE53" i="7"/>
  <c r="AD24" i="9" s="1"/>
  <c r="AA53" i="7"/>
  <c r="Z24" i="9" s="1"/>
  <c r="W53" i="7"/>
  <c r="V24" i="9" s="1"/>
  <c r="S53" i="7"/>
  <c r="R24" i="9" s="1"/>
  <c r="O53" i="7"/>
  <c r="N24" i="9" s="1"/>
  <c r="K53" i="7"/>
  <c r="J24" i="9" s="1"/>
  <c r="G53" i="7"/>
  <c r="F24" i="9" s="1"/>
  <c r="C53" i="7"/>
  <c r="AG52" i="7"/>
  <c r="U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E23" i="7"/>
  <c r="AA23" i="7"/>
  <c r="W23" i="7"/>
  <c r="S23" i="7"/>
  <c r="O23" i="7"/>
  <c r="K23" i="7"/>
  <c r="G23" i="7"/>
  <c r="C23" i="7"/>
  <c r="AQ269" i="10"/>
  <c r="AP269" i="10"/>
  <c r="AP268" i="10"/>
  <c r="AN268" i="10"/>
  <c r="AQ268" i="10"/>
  <c r="AO268" i="10"/>
  <c r="AQ267" i="10"/>
  <c r="AN267" i="10"/>
  <c r="AP266" i="10"/>
  <c r="AN266" i="10"/>
  <c r="AQ266" i="10"/>
  <c r="AO266" i="10"/>
  <c r="AQ265" i="10"/>
  <c r="AP265" i="10"/>
  <c r="AP264" i="10"/>
  <c r="AN264" i="10"/>
  <c r="AQ264" i="10"/>
  <c r="AO264" i="10"/>
  <c r="AO263" i="10"/>
  <c r="AQ263" i="10"/>
  <c r="AN263" i="10"/>
  <c r="AP262" i="10"/>
  <c r="AN262" i="10"/>
  <c r="AQ262" i="10"/>
  <c r="AO262" i="10"/>
  <c r="AQ261" i="10"/>
  <c r="AP261" i="10"/>
  <c r="AP260" i="10"/>
  <c r="AN260" i="10"/>
  <c r="AL270" i="10"/>
  <c r="AO260" i="10"/>
  <c r="AP234" i="10"/>
  <c r="AN234" i="10"/>
  <c r="AQ234" i="10"/>
  <c r="AO234" i="10"/>
  <c r="AP233" i="10"/>
  <c r="AQ233" i="10"/>
  <c r="AO233" i="10"/>
  <c r="AQ232" i="10"/>
  <c r="AN232" i="10"/>
  <c r="AN231" i="10"/>
  <c r="AQ231" i="10"/>
  <c r="AP231" i="10"/>
  <c r="AP230" i="10"/>
  <c r="AN230" i="10"/>
  <c r="AQ230" i="10"/>
  <c r="AO230" i="10"/>
  <c r="AP229" i="10"/>
  <c r="AQ229" i="10"/>
  <c r="AO229" i="10"/>
  <c r="AQ228" i="10"/>
  <c r="AN228" i="10"/>
  <c r="AN227" i="10"/>
  <c r="AQ227" i="10"/>
  <c r="AP227" i="10"/>
  <c r="AP226" i="10"/>
  <c r="AN226" i="10"/>
  <c r="AQ226" i="10"/>
  <c r="AO226" i="10"/>
  <c r="AP225" i="10"/>
  <c r="AL235" i="10"/>
  <c r="AO225" i="10"/>
  <c r="AQ199" i="10"/>
  <c r="AQ197" i="10"/>
  <c r="AQ195" i="10"/>
  <c r="AQ193" i="10"/>
  <c r="AQ192" i="10"/>
  <c r="AQ191" i="10"/>
  <c r="AN199" i="10"/>
  <c r="AN197" i="10"/>
  <c r="AN195" i="10"/>
  <c r="AN192" i="10"/>
  <c r="AO190" i="10"/>
  <c r="AP198" i="10"/>
  <c r="AQ198" i="10"/>
  <c r="AO198" i="10"/>
  <c r="AN196" i="10"/>
  <c r="AQ196" i="10"/>
  <c r="AP196" i="10"/>
  <c r="AP194" i="10"/>
  <c r="AQ194" i="10"/>
  <c r="AO194" i="10"/>
  <c r="AN193" i="10"/>
  <c r="AN191" i="10"/>
  <c r="AP191" i="10"/>
  <c r="AQ164" i="10"/>
  <c r="AQ163" i="10"/>
  <c r="AQ162" i="10"/>
  <c r="AP159" i="10"/>
  <c r="AQ157" i="10"/>
  <c r="AN156" i="10"/>
  <c r="AN157" i="10"/>
  <c r="AN160" i="10"/>
  <c r="AN161" i="10"/>
  <c r="AN164" i="10"/>
  <c r="AP155" i="10"/>
  <c r="AP164" i="10"/>
  <c r="AO164" i="10"/>
  <c r="AP163" i="10"/>
  <c r="AO163" i="10"/>
  <c r="AN162" i="10"/>
  <c r="AQ161" i="10"/>
  <c r="AP161" i="10"/>
  <c r="AP160" i="10"/>
  <c r="AQ160" i="10"/>
  <c r="AO160" i="10"/>
  <c r="AO159" i="10"/>
  <c r="AQ158" i="10"/>
  <c r="AN158" i="10"/>
  <c r="AO157" i="10"/>
  <c r="AP156" i="10"/>
  <c r="AQ156" i="10"/>
  <c r="AO156" i="10"/>
  <c r="AQ155" i="10"/>
  <c r="AQ129" i="10"/>
  <c r="AQ127" i="10"/>
  <c r="AQ125" i="10"/>
  <c r="AN123" i="10"/>
  <c r="AQ121" i="10"/>
  <c r="AO128" i="10"/>
  <c r="AP126" i="10"/>
  <c r="AO124" i="10"/>
  <c r="AP122" i="10"/>
  <c r="AP120" i="10"/>
  <c r="AP129" i="10"/>
  <c r="AN128" i="10"/>
  <c r="AQ128" i="10"/>
  <c r="AN127" i="10"/>
  <c r="AQ126" i="10"/>
  <c r="AO126" i="10"/>
  <c r="AP125" i="10"/>
  <c r="AN124" i="10"/>
  <c r="AQ124" i="10"/>
  <c r="AQ123" i="10"/>
  <c r="AQ122" i="10"/>
  <c r="AO122" i="10"/>
  <c r="AP121" i="10"/>
  <c r="AQ93" i="10"/>
  <c r="AL90" i="10"/>
  <c r="AQ90" i="10" s="1"/>
  <c r="AQ88" i="10"/>
  <c r="AN87" i="10"/>
  <c r="AQ86" i="10"/>
  <c r="AQ59" i="10"/>
  <c r="AQ54" i="10"/>
  <c r="AQ52" i="10"/>
  <c r="AQ58" i="10"/>
  <c r="AQ60" i="10"/>
  <c r="AQ57" i="10"/>
  <c r="AQ56" i="10"/>
  <c r="AP55" i="10"/>
  <c r="AQ51" i="10"/>
  <c r="AP93" i="10"/>
  <c r="AN92" i="10"/>
  <c r="AP89" i="10"/>
  <c r="AN85" i="10"/>
  <c r="AQ94" i="10"/>
  <c r="AP94" i="10"/>
  <c r="AN93" i="10"/>
  <c r="AO93" i="10"/>
  <c r="AQ92" i="10"/>
  <c r="AP91" i="10"/>
  <c r="AN91" i="10"/>
  <c r="AQ91" i="10"/>
  <c r="AO91" i="10"/>
  <c r="AP90" i="10"/>
  <c r="AN89" i="10"/>
  <c r="AQ89" i="10"/>
  <c r="AO89" i="10"/>
  <c r="AP87" i="10"/>
  <c r="AQ87" i="10"/>
  <c r="AO87" i="10"/>
  <c r="AP86" i="10"/>
  <c r="AP85" i="10"/>
  <c r="AO85" i="10"/>
  <c r="AP60" i="10"/>
  <c r="AO59" i="10"/>
  <c r="AO57" i="10"/>
  <c r="AN56" i="10"/>
  <c r="AO55" i="10"/>
  <c r="AO53" i="10"/>
  <c r="AN52" i="10"/>
  <c r="AN57" i="10"/>
  <c r="AP56" i="10"/>
  <c r="AN54" i="10"/>
  <c r="AQ53" i="10"/>
  <c r="AP51" i="10"/>
  <c r="O64" i="11" l="1"/>
  <c r="O129" i="11"/>
  <c r="AC18" i="11"/>
  <c r="S275" i="11"/>
  <c r="R232" i="11"/>
  <c r="R112" i="11"/>
  <c r="P91" i="11"/>
  <c r="R64" i="11"/>
  <c r="R265" i="11"/>
  <c r="Q69" i="11"/>
  <c r="Q129" i="11"/>
  <c r="O283" i="11"/>
  <c r="H54" i="9"/>
  <c r="O99" i="11"/>
  <c r="AC55" i="9"/>
  <c r="AD56" i="9"/>
  <c r="O66" i="11"/>
  <c r="O232" i="11"/>
  <c r="R25" i="11"/>
  <c r="P112" i="11"/>
  <c r="O276" i="11"/>
  <c r="Q211" i="11"/>
  <c r="Q91" i="11"/>
  <c r="P64" i="11"/>
  <c r="P99" i="11"/>
  <c r="P133" i="11"/>
  <c r="R129" i="11"/>
  <c r="O205" i="11"/>
  <c r="O247" i="11"/>
  <c r="R69" i="11"/>
  <c r="Q247" i="11"/>
  <c r="AC19" i="11"/>
  <c r="S279" i="11"/>
  <c r="AI20" i="9"/>
  <c r="L207" i="10"/>
  <c r="G201" i="10"/>
  <c r="H201" i="10" s="1"/>
  <c r="Y18" i="9" s="1"/>
  <c r="G232" i="10"/>
  <c r="H232" i="10" s="1"/>
  <c r="AC17" i="9" s="1"/>
  <c r="L193" i="10"/>
  <c r="L205" i="10"/>
  <c r="L232" i="10"/>
  <c r="F236" i="10"/>
  <c r="H236" i="10" s="1"/>
  <c r="AC18" i="9" s="1"/>
  <c r="F250" i="10"/>
  <c r="F193" i="10"/>
  <c r="H193" i="10" s="1"/>
  <c r="Y16" i="9" s="1"/>
  <c r="F246" i="10"/>
  <c r="F207" i="10"/>
  <c r="H207" i="10" s="1"/>
  <c r="W20" i="9" s="1"/>
  <c r="L230" i="10"/>
  <c r="G246" i="10"/>
  <c r="F213" i="10"/>
  <c r="H213" i="10" s="1"/>
  <c r="Y21" i="9" s="1"/>
  <c r="F240" i="10"/>
  <c r="AI22" i="9"/>
  <c r="AI19" i="9"/>
  <c r="AI16" i="9"/>
  <c r="P75" i="11"/>
  <c r="AC16" i="11"/>
  <c r="S267" i="11"/>
  <c r="AC14" i="11"/>
  <c r="S259" i="11"/>
  <c r="R194" i="11"/>
  <c r="AB15" i="11"/>
  <c r="S228" i="11"/>
  <c r="R245" i="11"/>
  <c r="AB18" i="11"/>
  <c r="S240" i="11"/>
  <c r="AB16" i="11"/>
  <c r="S232" i="11"/>
  <c r="AB17" i="11"/>
  <c r="S236" i="11"/>
  <c r="AB14" i="11"/>
  <c r="S224" i="11"/>
  <c r="AB19" i="11"/>
  <c r="S244" i="11"/>
  <c r="Q205" i="11"/>
  <c r="AA14" i="11"/>
  <c r="S189" i="11"/>
  <c r="AA20" i="11"/>
  <c r="S213" i="11"/>
  <c r="AA15" i="11"/>
  <c r="S193" i="11"/>
  <c r="P205" i="11"/>
  <c r="Q216" i="11"/>
  <c r="R171" i="11"/>
  <c r="O180" i="11"/>
  <c r="O245" i="11"/>
  <c r="R276" i="11"/>
  <c r="O211" i="11"/>
  <c r="P146" i="11"/>
  <c r="Q195" i="11"/>
  <c r="R66" i="11"/>
  <c r="M101" i="11"/>
  <c r="S101" i="11" s="1"/>
  <c r="O50" i="9"/>
  <c r="O120" i="11"/>
  <c r="R103" i="11"/>
  <c r="Q245" i="11"/>
  <c r="Q198" i="11"/>
  <c r="P276" i="11"/>
  <c r="R211" i="11"/>
  <c r="R146" i="11"/>
  <c r="O195" i="11"/>
  <c r="O198" i="11"/>
  <c r="L54" i="9"/>
  <c r="Q120" i="11"/>
  <c r="Q103" i="11"/>
  <c r="R195" i="11"/>
  <c r="P245" i="11"/>
  <c r="R198" i="11"/>
  <c r="Q276" i="11"/>
  <c r="O75" i="11"/>
  <c r="P211" i="11"/>
  <c r="O146" i="11"/>
  <c r="P195" i="11"/>
  <c r="P265" i="11"/>
  <c r="O103" i="11"/>
  <c r="Q202" i="11"/>
  <c r="O138" i="11"/>
  <c r="P274" i="11"/>
  <c r="O259" i="11"/>
  <c r="P214" i="11"/>
  <c r="O202" i="11"/>
  <c r="R225" i="11"/>
  <c r="Q259" i="11"/>
  <c r="P100" i="11"/>
  <c r="O100" i="11"/>
  <c r="O197" i="11"/>
  <c r="P262" i="11"/>
  <c r="R100" i="11"/>
  <c r="Z15" i="11"/>
  <c r="S158" i="11"/>
  <c r="P202" i="11"/>
  <c r="R65" i="11"/>
  <c r="P197" i="11"/>
  <c r="R197" i="11"/>
  <c r="Z16" i="11"/>
  <c r="S162" i="11"/>
  <c r="R202" i="11"/>
  <c r="R142" i="11"/>
  <c r="O192" i="11"/>
  <c r="Q197" i="11"/>
  <c r="R244" i="11"/>
  <c r="M29" i="11"/>
  <c r="S29" i="11" s="1"/>
  <c r="W56" i="9"/>
  <c r="P18" i="11"/>
  <c r="Z14" i="11"/>
  <c r="S154" i="11"/>
  <c r="Q231" i="11"/>
  <c r="Z19" i="11"/>
  <c r="S174" i="11"/>
  <c r="Q214" i="11"/>
  <c r="Z17" i="11"/>
  <c r="S166" i="11"/>
  <c r="R214" i="11"/>
  <c r="Q142" i="11"/>
  <c r="O142" i="11"/>
  <c r="P144" i="11"/>
  <c r="O135" i="11"/>
  <c r="P142" i="11"/>
  <c r="O108" i="11"/>
  <c r="M93" i="11"/>
  <c r="S93" i="11" s="1"/>
  <c r="Q241" i="11"/>
  <c r="Q23" i="11"/>
  <c r="R241" i="11"/>
  <c r="Y14" i="11"/>
  <c r="S119" i="11"/>
  <c r="O23" i="11"/>
  <c r="Y19" i="11"/>
  <c r="S139" i="11"/>
  <c r="Y16" i="11"/>
  <c r="S127" i="11"/>
  <c r="O241" i="11"/>
  <c r="R23" i="11"/>
  <c r="Y17" i="11"/>
  <c r="S131" i="11"/>
  <c r="Y15" i="11"/>
  <c r="S123" i="11"/>
  <c r="P241" i="11"/>
  <c r="P23" i="11"/>
  <c r="Q162" i="11"/>
  <c r="Q130" i="11"/>
  <c r="R233" i="11"/>
  <c r="Q168" i="11"/>
  <c r="P157" i="11"/>
  <c r="O94" i="11"/>
  <c r="P210" i="11"/>
  <c r="Q208" i="11"/>
  <c r="O126" i="11"/>
  <c r="P106" i="11"/>
  <c r="P286" i="11"/>
  <c r="Q166" i="11"/>
  <c r="R61" i="11"/>
  <c r="R174" i="11"/>
  <c r="R267" i="11"/>
  <c r="X15" i="11"/>
  <c r="S89" i="11"/>
  <c r="O168" i="11"/>
  <c r="Q210" i="11"/>
  <c r="X14" i="11"/>
  <c r="S85" i="11"/>
  <c r="O61" i="11"/>
  <c r="P126" i="11"/>
  <c r="X19" i="11"/>
  <c r="S105" i="11"/>
  <c r="K51" i="9"/>
  <c r="Q93" i="11"/>
  <c r="R106" i="11"/>
  <c r="P251" i="11"/>
  <c r="P194" i="11"/>
  <c r="O277" i="11"/>
  <c r="R177" i="11"/>
  <c r="R157" i="11"/>
  <c r="Q180" i="11"/>
  <c r="P108" i="11"/>
  <c r="O161" i="11"/>
  <c r="O238" i="11"/>
  <c r="Q131" i="11"/>
  <c r="P266" i="11"/>
  <c r="P284" i="11"/>
  <c r="P61" i="11"/>
  <c r="R175" i="11"/>
  <c r="O174" i="11"/>
  <c r="Q236" i="11"/>
  <c r="Q160" i="11"/>
  <c r="P233" i="11"/>
  <c r="Q126" i="11"/>
  <c r="P259" i="11"/>
  <c r="Q265" i="11"/>
  <c r="X16" i="11"/>
  <c r="Q133" i="11"/>
  <c r="L53" i="9"/>
  <c r="O133" i="11"/>
  <c r="Q283" i="11"/>
  <c r="X17" i="11"/>
  <c r="S97" i="11"/>
  <c r="O143" i="11"/>
  <c r="X18" i="11"/>
  <c r="Q106" i="11"/>
  <c r="Q157" i="11"/>
  <c r="R123" i="11"/>
  <c r="R130" i="11"/>
  <c r="P166" i="11"/>
  <c r="P174" i="11"/>
  <c r="O233" i="11"/>
  <c r="O106" i="11"/>
  <c r="O251" i="11"/>
  <c r="Q194" i="11"/>
  <c r="O177" i="11"/>
  <c r="O157" i="11"/>
  <c r="R180" i="11"/>
  <c r="R161" i="11"/>
  <c r="R131" i="11"/>
  <c r="Q284" i="11"/>
  <c r="Q61" i="11"/>
  <c r="Q174" i="11"/>
  <c r="R236" i="11"/>
  <c r="O160" i="11"/>
  <c r="P213" i="11"/>
  <c r="Q233" i="11"/>
  <c r="R126" i="11"/>
  <c r="R259" i="11"/>
  <c r="O265" i="11"/>
  <c r="Q99" i="11"/>
  <c r="R283" i="11"/>
  <c r="R90" i="11"/>
  <c r="Q143" i="11"/>
  <c r="P143" i="11"/>
  <c r="Q200" i="11"/>
  <c r="R143" i="11"/>
  <c r="M59" i="11"/>
  <c r="S59" i="11" s="1"/>
  <c r="O55" i="11"/>
  <c r="P158" i="11"/>
  <c r="O225" i="11"/>
  <c r="P95" i="11"/>
  <c r="O105" i="11"/>
  <c r="R89" i="11"/>
  <c r="O274" i="11"/>
  <c r="O231" i="11"/>
  <c r="Q75" i="11"/>
  <c r="O209" i="11"/>
  <c r="P66" i="11"/>
  <c r="Q97" i="11"/>
  <c r="O249" i="11"/>
  <c r="Q225" i="11"/>
  <c r="M143" i="11"/>
  <c r="G54" i="9"/>
  <c r="R94" i="11"/>
  <c r="Q94" i="11"/>
  <c r="P94" i="11"/>
  <c r="R120" i="11"/>
  <c r="R231" i="11"/>
  <c r="N54" i="9"/>
  <c r="R281" i="11"/>
  <c r="P145" i="11"/>
  <c r="P132" i="11"/>
  <c r="Q201" i="11"/>
  <c r="Q274" i="11"/>
  <c r="P231" i="11"/>
  <c r="P246" i="11"/>
  <c r="P139" i="11"/>
  <c r="R75" i="11"/>
  <c r="Q66" i="11"/>
  <c r="P225" i="11"/>
  <c r="Q67" i="11"/>
  <c r="P216" i="11"/>
  <c r="O216" i="11"/>
  <c r="Q281" i="11"/>
  <c r="O98" i="11"/>
  <c r="R216" i="11"/>
  <c r="R201" i="11"/>
  <c r="Q105" i="11"/>
  <c r="P192" i="11"/>
  <c r="P170" i="11"/>
  <c r="Q139" i="11"/>
  <c r="Q158" i="11"/>
  <c r="P209" i="11"/>
  <c r="O278" i="11"/>
  <c r="R67" i="11"/>
  <c r="Q86" i="11"/>
  <c r="P68" i="11"/>
  <c r="R68" i="11"/>
  <c r="Q98" i="11"/>
  <c r="R159" i="11"/>
  <c r="O163" i="11"/>
  <c r="R105" i="11"/>
  <c r="O92" i="11"/>
  <c r="P178" i="11"/>
  <c r="Q192" i="11"/>
  <c r="Q170" i="11"/>
  <c r="Q229" i="11"/>
  <c r="O206" i="11"/>
  <c r="O111" i="11"/>
  <c r="O57" i="11"/>
  <c r="R158" i="11"/>
  <c r="Q209" i="11"/>
  <c r="Q278" i="11"/>
  <c r="O67" i="11"/>
  <c r="P272" i="11"/>
  <c r="P281" i="11"/>
  <c r="P163" i="11"/>
  <c r="R243" i="11"/>
  <c r="O68" i="11"/>
  <c r="R170" i="11"/>
  <c r="P105" i="11"/>
  <c r="R92" i="11"/>
  <c r="Q178" i="11"/>
  <c r="R192" i="11"/>
  <c r="O170" i="11"/>
  <c r="P229" i="11"/>
  <c r="Q206" i="11"/>
  <c r="R111" i="11"/>
  <c r="O158" i="11"/>
  <c r="Q212" i="11"/>
  <c r="P227" i="11"/>
  <c r="R240" i="11"/>
  <c r="P67" i="11"/>
  <c r="R209" i="11"/>
  <c r="AF55" i="9"/>
  <c r="P243" i="11"/>
  <c r="O34" i="11"/>
  <c r="O171" i="11"/>
  <c r="O89" i="11"/>
  <c r="R132" i="11"/>
  <c r="O201" i="11"/>
  <c r="Q270" i="11"/>
  <c r="P138" i="11"/>
  <c r="Q136" i="11"/>
  <c r="Q134" i="11"/>
  <c r="Q19" i="11"/>
  <c r="Q145" i="11"/>
  <c r="P171" i="11"/>
  <c r="P168" i="11"/>
  <c r="P89" i="11"/>
  <c r="P92" i="11"/>
  <c r="Q155" i="11"/>
  <c r="O132" i="11"/>
  <c r="O210" i="11"/>
  <c r="P161" i="11"/>
  <c r="P198" i="11"/>
  <c r="O193" i="11"/>
  <c r="O96" i="11"/>
  <c r="Q121" i="11"/>
  <c r="O131" i="11"/>
  <c r="P128" i="11"/>
  <c r="O130" i="11"/>
  <c r="Q138" i="11"/>
  <c r="R166" i="11"/>
  <c r="R229" i="11"/>
  <c r="P111" i="11"/>
  <c r="O139" i="11"/>
  <c r="R278" i="11"/>
  <c r="P159" i="11"/>
  <c r="Q90" i="11"/>
  <c r="AC54" i="9"/>
  <c r="P285" i="11"/>
  <c r="P98" i="11"/>
  <c r="R98" i="11"/>
  <c r="Q267" i="11"/>
  <c r="AE50" i="9"/>
  <c r="O19" i="11"/>
  <c r="P267" i="11"/>
  <c r="O267" i="11"/>
  <c r="M201" i="11"/>
  <c r="AF56" i="9"/>
  <c r="R19" i="11"/>
  <c r="P34" i="11"/>
  <c r="R168" i="11"/>
  <c r="Q228" i="11"/>
  <c r="Q89" i="11"/>
  <c r="Q92" i="11"/>
  <c r="Q132" i="11"/>
  <c r="O178" i="11"/>
  <c r="R210" i="11"/>
  <c r="P201" i="11"/>
  <c r="Q161" i="11"/>
  <c r="R96" i="11"/>
  <c r="P131" i="11"/>
  <c r="Q128" i="11"/>
  <c r="P130" i="11"/>
  <c r="R138" i="11"/>
  <c r="O166" i="11"/>
  <c r="O229" i="11"/>
  <c r="P206" i="11"/>
  <c r="Q111" i="11"/>
  <c r="O179" i="11"/>
  <c r="P249" i="11"/>
  <c r="P278" i="11"/>
  <c r="Q163" i="11"/>
  <c r="R163" i="11"/>
  <c r="P90" i="11"/>
  <c r="T51" i="9"/>
  <c r="Q243" i="11"/>
  <c r="O260" i="11"/>
  <c r="Q285" i="11"/>
  <c r="O37" i="11"/>
  <c r="P76" i="11"/>
  <c r="O76" i="11"/>
  <c r="P107" i="11"/>
  <c r="Q277" i="11"/>
  <c r="P242" i="11"/>
  <c r="O268" i="11"/>
  <c r="Q266" i="11"/>
  <c r="O175" i="11"/>
  <c r="Q227" i="11"/>
  <c r="M170" i="11"/>
  <c r="R169" i="11"/>
  <c r="R279" i="11"/>
  <c r="Q203" i="11"/>
  <c r="P175" i="11"/>
  <c r="O227" i="11"/>
  <c r="O250" i="11"/>
  <c r="P234" i="11"/>
  <c r="Q169" i="11"/>
  <c r="P122" i="11"/>
  <c r="Q279" i="11"/>
  <c r="P239" i="11"/>
  <c r="P203" i="11"/>
  <c r="Q246" i="11"/>
  <c r="Q175" i="11"/>
  <c r="R227" i="11"/>
  <c r="O234" i="11"/>
  <c r="R228" i="11"/>
  <c r="P65" i="11"/>
  <c r="O155" i="11"/>
  <c r="P270" i="11"/>
  <c r="P193" i="11"/>
  <c r="O121" i="11"/>
  <c r="R136" i="11"/>
  <c r="O97" i="11"/>
  <c r="R135" i="11"/>
  <c r="P135" i="11"/>
  <c r="R134" i="11"/>
  <c r="O159" i="11"/>
  <c r="O134" i="11"/>
  <c r="M13" i="11"/>
  <c r="S13" i="11" s="1"/>
  <c r="P228" i="11"/>
  <c r="O272" i="11"/>
  <c r="Q65" i="11"/>
  <c r="R155" i="11"/>
  <c r="R270" i="11"/>
  <c r="Q193" i="11"/>
  <c r="R121" i="11"/>
  <c r="O136" i="11"/>
  <c r="P97" i="11"/>
  <c r="P134" i="11"/>
  <c r="O228" i="11"/>
  <c r="O65" i="11"/>
  <c r="P155" i="11"/>
  <c r="O270" i="11"/>
  <c r="R193" i="11"/>
  <c r="P121" i="11"/>
  <c r="P136" i="11"/>
  <c r="Q39" i="11"/>
  <c r="Q41" i="11" s="1"/>
  <c r="R97" i="11"/>
  <c r="R212" i="11"/>
  <c r="Q240" i="11"/>
  <c r="R86" i="11"/>
  <c r="Q260" i="11"/>
  <c r="P260" i="11"/>
  <c r="Q286" i="11"/>
  <c r="O109" i="11"/>
  <c r="O127" i="11"/>
  <c r="R144" i="11"/>
  <c r="R213" i="11"/>
  <c r="Q262" i="11"/>
  <c r="P200" i="11"/>
  <c r="O107" i="11"/>
  <c r="R55" i="11"/>
  <c r="R277" i="11"/>
  <c r="Q272" i="11"/>
  <c r="Q242" i="11"/>
  <c r="O279" i="11"/>
  <c r="R286" i="11"/>
  <c r="P109" i="11"/>
  <c r="P127" i="11"/>
  <c r="R203" i="11"/>
  <c r="P238" i="11"/>
  <c r="R93" i="11"/>
  <c r="O266" i="11"/>
  <c r="R246" i="11"/>
  <c r="Q144" i="11"/>
  <c r="O212" i="11"/>
  <c r="Q213" i="11"/>
  <c r="P208" i="11"/>
  <c r="O240" i="11"/>
  <c r="V16" i="11"/>
  <c r="O262" i="11"/>
  <c r="O86" i="11"/>
  <c r="R234" i="11"/>
  <c r="W18" i="11"/>
  <c r="P93" i="11"/>
  <c r="Q124" i="11"/>
  <c r="O162" i="11"/>
  <c r="W50" i="9"/>
  <c r="R208" i="11"/>
  <c r="R109" i="11"/>
  <c r="P190" i="11"/>
  <c r="O190" i="11"/>
  <c r="W19" i="11"/>
  <c r="P55" i="11"/>
  <c r="R238" i="11"/>
  <c r="W15" i="11"/>
  <c r="R162" i="11"/>
  <c r="O124" i="11"/>
  <c r="S52" i="9"/>
  <c r="R124" i="11"/>
  <c r="Q107" i="11"/>
  <c r="Q55" i="11"/>
  <c r="P277" i="11"/>
  <c r="O242" i="11"/>
  <c r="P279" i="11"/>
  <c r="O286" i="11"/>
  <c r="Q109" i="11"/>
  <c r="O203" i="11"/>
  <c r="Q238" i="11"/>
  <c r="R266" i="11"/>
  <c r="O246" i="11"/>
  <c r="O144" i="11"/>
  <c r="P212" i="11"/>
  <c r="O213" i="11"/>
  <c r="O208" i="11"/>
  <c r="P240" i="11"/>
  <c r="R262" i="11"/>
  <c r="P86" i="11"/>
  <c r="O93" i="11"/>
  <c r="Q234" i="11"/>
  <c r="P124" i="11"/>
  <c r="R190" i="11"/>
  <c r="R54" i="9"/>
  <c r="O25" i="11"/>
  <c r="P169" i="11"/>
  <c r="R200" i="11"/>
  <c r="O200" i="11"/>
  <c r="V18" i="11"/>
  <c r="V15" i="11"/>
  <c r="R37" i="11"/>
  <c r="Q122" i="11"/>
  <c r="R268" i="11"/>
  <c r="Q239" i="11"/>
  <c r="P57" i="11"/>
  <c r="R179" i="11"/>
  <c r="P250" i="11"/>
  <c r="Q269" i="11"/>
  <c r="M205" i="11"/>
  <c r="R122" i="11"/>
  <c r="P268" i="11"/>
  <c r="Q108" i="11"/>
  <c r="R74" i="11"/>
  <c r="R239" i="11"/>
  <c r="P96" i="11"/>
  <c r="R128" i="11"/>
  <c r="Q57" i="11"/>
  <c r="R164" i="11"/>
  <c r="P179" i="11"/>
  <c r="Q249" i="11"/>
  <c r="Q250" i="11"/>
  <c r="M37" i="11"/>
  <c r="S37" i="11" s="1"/>
  <c r="O145" i="11"/>
  <c r="O122" i="11"/>
  <c r="Q268" i="11"/>
  <c r="R108" i="11"/>
  <c r="O239" i="11"/>
  <c r="Q96" i="11"/>
  <c r="O128" i="11"/>
  <c r="R57" i="11"/>
  <c r="P164" i="11"/>
  <c r="Q179" i="11"/>
  <c r="R249" i="11"/>
  <c r="R250" i="11"/>
  <c r="M197" i="11"/>
  <c r="M109" i="11"/>
  <c r="R272" i="11"/>
  <c r="M263" i="11"/>
  <c r="Q52" i="11"/>
  <c r="Q164" i="11"/>
  <c r="O164" i="11"/>
  <c r="G230" i="10"/>
  <c r="H230" i="10" s="1"/>
  <c r="AI21" i="9"/>
  <c r="AI17" i="9"/>
  <c r="AR95" i="11"/>
  <c r="AQ96" i="11" s="1"/>
  <c r="AR23" i="11"/>
  <c r="AP24" i="11" s="1"/>
  <c r="V39" i="11" s="1"/>
  <c r="R206" i="11"/>
  <c r="M209" i="11"/>
  <c r="AR164" i="11"/>
  <c r="AP165" i="11" s="1"/>
  <c r="Z39" i="11" s="1"/>
  <c r="Q127" i="11"/>
  <c r="R127" i="11"/>
  <c r="R145" i="11"/>
  <c r="M135" i="11"/>
  <c r="AR129" i="11"/>
  <c r="AQ130" i="11" s="1"/>
  <c r="O77" i="11"/>
  <c r="M63" i="11"/>
  <c r="R77" i="11"/>
  <c r="P77" i="11"/>
  <c r="Q77" i="11"/>
  <c r="M75" i="11"/>
  <c r="S75" i="11" s="1"/>
  <c r="AR61" i="11"/>
  <c r="AP62" i="11" s="1"/>
  <c r="W39" i="11" s="1"/>
  <c r="R78" i="11"/>
  <c r="P269" i="11"/>
  <c r="AI18" i="9"/>
  <c r="M271" i="11"/>
  <c r="O269" i="11"/>
  <c r="O207" i="11"/>
  <c r="X54" i="9"/>
  <c r="U50" i="9"/>
  <c r="T50" i="9"/>
  <c r="R107" i="11"/>
  <c r="O52" i="11"/>
  <c r="R62" i="11"/>
  <c r="R274" i="11"/>
  <c r="R207" i="11"/>
  <c r="Q207" i="11"/>
  <c r="P52" i="11"/>
  <c r="M51" i="11"/>
  <c r="S51" i="11" s="1"/>
  <c r="M33" i="11"/>
  <c r="S33" i="11" s="1"/>
  <c r="P13" i="11"/>
  <c r="O13" i="11"/>
  <c r="R156" i="11"/>
  <c r="Q156" i="11"/>
  <c r="P156" i="11"/>
  <c r="O156" i="11"/>
  <c r="R51" i="11"/>
  <c r="AC20" i="11"/>
  <c r="R139" i="11"/>
  <c r="R178" i="11"/>
  <c r="AR199" i="11"/>
  <c r="AR269" i="11"/>
  <c r="AN270" i="11" s="1"/>
  <c r="AC37" i="11" s="1"/>
  <c r="R13" i="11"/>
  <c r="M25" i="11"/>
  <c r="S25" i="11" s="1"/>
  <c r="M252" i="11"/>
  <c r="AB20" i="11"/>
  <c r="R269" i="11"/>
  <c r="AR234" i="11"/>
  <c r="AO235" i="11" s="1"/>
  <c r="AB38" i="11" s="1"/>
  <c r="Z20" i="11"/>
  <c r="R176" i="11"/>
  <c r="Q176" i="11"/>
  <c r="O176" i="11"/>
  <c r="P176" i="11"/>
  <c r="L208" i="10"/>
  <c r="L237" i="10"/>
  <c r="F239" i="10"/>
  <c r="L190" i="10"/>
  <c r="G206" i="10"/>
  <c r="H206" i="10" s="1"/>
  <c r="P206" i="10" s="1"/>
  <c r="F225" i="10"/>
  <c r="L249" i="10"/>
  <c r="L210" i="10"/>
  <c r="F233" i="10"/>
  <c r="H233" i="10" s="1"/>
  <c r="F248" i="10"/>
  <c r="H248" i="10" s="1"/>
  <c r="AC21" i="9" s="1"/>
  <c r="F235" i="10"/>
  <c r="B24" i="9"/>
  <c r="AJ66" i="9"/>
  <c r="G235" i="10"/>
  <c r="H234" i="10"/>
  <c r="G231" i="10"/>
  <c r="H231" i="10" s="1"/>
  <c r="AB17" i="9" s="1"/>
  <c r="H191" i="10"/>
  <c r="L261" i="10"/>
  <c r="L277" i="10"/>
  <c r="L246" i="10"/>
  <c r="L233" i="10"/>
  <c r="L203" i="10"/>
  <c r="H198" i="10"/>
  <c r="H263" i="10"/>
  <c r="AG16" i="9" s="1"/>
  <c r="H279" i="10"/>
  <c r="AG20" i="9" s="1"/>
  <c r="H261" i="10"/>
  <c r="L263" i="10"/>
  <c r="H277" i="10"/>
  <c r="AE20" i="9" s="1"/>
  <c r="L279" i="10"/>
  <c r="R279" i="10" s="1"/>
  <c r="H265" i="10"/>
  <c r="AE17" i="9" s="1"/>
  <c r="H266" i="10"/>
  <c r="AF17" i="9" s="1"/>
  <c r="H267" i="10"/>
  <c r="AG17" i="9" s="1"/>
  <c r="H268" i="10"/>
  <c r="AD18" i="9" s="1"/>
  <c r="H269" i="10"/>
  <c r="AE18" i="9" s="1"/>
  <c r="H281" i="10"/>
  <c r="AE21" i="9" s="1"/>
  <c r="H282" i="10"/>
  <c r="AF21" i="9" s="1"/>
  <c r="H283" i="10"/>
  <c r="AG21" i="9" s="1"/>
  <c r="H284" i="10"/>
  <c r="AD22" i="9" s="1"/>
  <c r="H285" i="10"/>
  <c r="AE22" i="9" s="1"/>
  <c r="H262" i="10"/>
  <c r="AF16" i="9" s="1"/>
  <c r="L264" i="10"/>
  <c r="L265" i="10"/>
  <c r="L266" i="10"/>
  <c r="R266" i="10" s="1"/>
  <c r="L267" i="10"/>
  <c r="L268" i="10"/>
  <c r="R268" i="10" s="1"/>
  <c r="H270" i="10"/>
  <c r="H273" i="10"/>
  <c r="AE19" i="9" s="1"/>
  <c r="H274" i="10"/>
  <c r="AF19" i="9" s="1"/>
  <c r="H275" i="10"/>
  <c r="AG19" i="9" s="1"/>
  <c r="H276" i="10"/>
  <c r="AD20" i="9" s="1"/>
  <c r="H278" i="10"/>
  <c r="AF20" i="9" s="1"/>
  <c r="L280" i="10"/>
  <c r="L281" i="10"/>
  <c r="L282" i="10"/>
  <c r="L283" i="10"/>
  <c r="L284" i="10"/>
  <c r="H286" i="10"/>
  <c r="AF22" i="9" s="1"/>
  <c r="L262" i="10"/>
  <c r="H264" i="10"/>
  <c r="AD17" i="9" s="1"/>
  <c r="L278" i="10"/>
  <c r="H280" i="10"/>
  <c r="AD21" i="9" s="1"/>
  <c r="L248" i="10"/>
  <c r="F251" i="10"/>
  <c r="L247" i="10"/>
  <c r="H245" i="10"/>
  <c r="H244" i="10"/>
  <c r="L231" i="10"/>
  <c r="H195" i="10"/>
  <c r="W17" i="9" s="1"/>
  <c r="H199" i="10"/>
  <c r="H190" i="10"/>
  <c r="H216" i="10"/>
  <c r="X22" i="9" s="1"/>
  <c r="H215" i="10"/>
  <c r="Q215" i="10" s="1"/>
  <c r="H211" i="10"/>
  <c r="W21" i="9" s="1"/>
  <c r="F212" i="10"/>
  <c r="H212" i="10" s="1"/>
  <c r="X21" i="9" s="1"/>
  <c r="L206" i="10"/>
  <c r="H204" i="10"/>
  <c r="X19" i="9" s="1"/>
  <c r="L204" i="10"/>
  <c r="F194" i="10"/>
  <c r="H194" i="10" s="1"/>
  <c r="V17" i="9" s="1"/>
  <c r="F196" i="10"/>
  <c r="H196" i="10" s="1"/>
  <c r="X17" i="9" s="1"/>
  <c r="L197" i="10"/>
  <c r="F192" i="10"/>
  <c r="H192" i="10" s="1"/>
  <c r="X16" i="9" s="1"/>
  <c r="F260" i="10"/>
  <c r="H260" i="10" s="1"/>
  <c r="AD16" i="9" s="1"/>
  <c r="L260" i="10"/>
  <c r="H272" i="10"/>
  <c r="AD19" i="9" s="1"/>
  <c r="H271" i="10"/>
  <c r="AG18" i="9" s="1"/>
  <c r="H287" i="10"/>
  <c r="AG22" i="9" s="1"/>
  <c r="L269" i="10"/>
  <c r="L270" i="10"/>
  <c r="L271" i="10"/>
  <c r="L272" i="10"/>
  <c r="L273" i="10"/>
  <c r="L274" i="10"/>
  <c r="L275" i="10"/>
  <c r="L276" i="10"/>
  <c r="L285" i="10"/>
  <c r="L286" i="10"/>
  <c r="L287" i="10"/>
  <c r="G239" i="10"/>
  <c r="L239" i="10"/>
  <c r="G241" i="10"/>
  <c r="F229" i="10"/>
  <c r="H229" i="10" s="1"/>
  <c r="Z17" i="9" s="1"/>
  <c r="H247" i="10"/>
  <c r="AB21" i="9" s="1"/>
  <c r="H249" i="10"/>
  <c r="Z22" i="9" s="1"/>
  <c r="G250" i="10"/>
  <c r="L250" i="10"/>
  <c r="G225" i="10"/>
  <c r="L225" i="10"/>
  <c r="G238" i="10"/>
  <c r="H238" i="10" s="1"/>
  <c r="AA19" i="9" s="1"/>
  <c r="H242" i="10"/>
  <c r="AA20" i="9" s="1"/>
  <c r="G251" i="10"/>
  <c r="L251" i="10"/>
  <c r="F226" i="10"/>
  <c r="H226" i="10" s="1"/>
  <c r="AA16" i="9" s="1"/>
  <c r="F228" i="10"/>
  <c r="H228" i="10" s="1"/>
  <c r="AC16" i="9" s="1"/>
  <c r="G240" i="10"/>
  <c r="L240" i="10"/>
  <c r="F227" i="10"/>
  <c r="H227" i="10" s="1"/>
  <c r="AB16" i="9" s="1"/>
  <c r="L235" i="10"/>
  <c r="L236" i="10"/>
  <c r="H237" i="10"/>
  <c r="Z19" i="9" s="1"/>
  <c r="F241" i="10"/>
  <c r="H243" i="10"/>
  <c r="AB20" i="9" s="1"/>
  <c r="G252" i="10"/>
  <c r="H252" i="10" s="1"/>
  <c r="AC22" i="9" s="1"/>
  <c r="L243" i="10"/>
  <c r="L244" i="10"/>
  <c r="L245" i="10"/>
  <c r="L201" i="10"/>
  <c r="F197" i="10"/>
  <c r="H197" i="10" s="1"/>
  <c r="Y17" i="9" s="1"/>
  <c r="G200" i="10"/>
  <c r="H200" i="10" s="1"/>
  <c r="X18" i="9" s="1"/>
  <c r="L202" i="10"/>
  <c r="F203" i="10"/>
  <c r="H203" i="10" s="1"/>
  <c r="W19" i="9" s="1"/>
  <c r="F205" i="10"/>
  <c r="H205" i="10" s="1"/>
  <c r="Y19" i="9" s="1"/>
  <c r="G208" i="10"/>
  <c r="H208" i="10" s="1"/>
  <c r="X20" i="9" s="1"/>
  <c r="G210" i="10"/>
  <c r="H210" i="10" s="1"/>
  <c r="V21" i="9" s="1"/>
  <c r="H217" i="10"/>
  <c r="Y22" i="9" s="1"/>
  <c r="L192" i="10"/>
  <c r="L194" i="10"/>
  <c r="L212" i="10"/>
  <c r="L196" i="10"/>
  <c r="L200" i="10"/>
  <c r="G202" i="10"/>
  <c r="H202" i="10" s="1"/>
  <c r="V19" i="9" s="1"/>
  <c r="H209" i="10"/>
  <c r="Y20" i="9" s="1"/>
  <c r="L213" i="10"/>
  <c r="G214" i="10"/>
  <c r="H214" i="10" s="1"/>
  <c r="V22" i="9" s="1"/>
  <c r="L216" i="10"/>
  <c r="B53" i="7"/>
  <c r="AI53" i="7"/>
  <c r="AO267" i="10"/>
  <c r="AQ260" i="10"/>
  <c r="AQ270" i="10" s="1"/>
  <c r="AN261" i="10"/>
  <c r="AP263" i="10"/>
  <c r="AN265" i="10"/>
  <c r="AP267" i="10"/>
  <c r="AN269" i="10"/>
  <c r="AI270" i="10"/>
  <c r="AO261" i="10"/>
  <c r="AO265" i="10"/>
  <c r="AO269" i="10"/>
  <c r="AO228" i="10"/>
  <c r="AO232" i="10"/>
  <c r="AQ225" i="10"/>
  <c r="AQ235" i="10" s="1"/>
  <c r="AO227" i="10"/>
  <c r="AP228" i="10"/>
  <c r="AO231" i="10"/>
  <c r="AP232" i="10"/>
  <c r="AI235" i="10"/>
  <c r="AN225" i="10"/>
  <c r="AN229" i="10"/>
  <c r="AN233" i="10"/>
  <c r="AL200" i="10"/>
  <c r="AP192" i="10"/>
  <c r="AP195" i="10"/>
  <c r="AO197" i="10"/>
  <c r="AP199" i="10"/>
  <c r="AP190" i="10"/>
  <c r="AQ190" i="10"/>
  <c r="AQ200" i="10" s="1"/>
  <c r="AO192" i="10"/>
  <c r="AO196" i="10"/>
  <c r="AP197" i="10"/>
  <c r="AI200" i="10"/>
  <c r="AO193" i="10"/>
  <c r="AP193" i="10"/>
  <c r="AN190" i="10"/>
  <c r="AO191" i="10"/>
  <c r="AN194" i="10"/>
  <c r="AO195" i="10"/>
  <c r="AN198" i="10"/>
  <c r="AO199" i="10"/>
  <c r="AQ159" i="10"/>
  <c r="AQ165" i="10" s="1"/>
  <c r="AO155" i="10"/>
  <c r="AO158" i="10"/>
  <c r="AP158" i="10"/>
  <c r="AO161" i="10"/>
  <c r="AI165" i="10"/>
  <c r="AN155" i="10"/>
  <c r="AP157" i="10"/>
  <c r="AN159" i="10"/>
  <c r="AN163" i="10"/>
  <c r="AL165" i="10"/>
  <c r="AO162" i="10"/>
  <c r="AP162" i="10"/>
  <c r="AL130" i="10"/>
  <c r="AP124" i="10"/>
  <c r="AP128" i="10"/>
  <c r="AN122" i="10"/>
  <c r="AN126" i="10"/>
  <c r="AN120" i="10"/>
  <c r="AO120" i="10"/>
  <c r="AO123" i="10"/>
  <c r="AO127" i="10"/>
  <c r="AQ120" i="10"/>
  <c r="AQ130" i="10" s="1"/>
  <c r="AN121" i="10"/>
  <c r="AP123" i="10"/>
  <c r="AN125" i="10"/>
  <c r="AP127" i="10"/>
  <c r="AN129" i="10"/>
  <c r="AI130" i="10"/>
  <c r="AO121" i="10"/>
  <c r="AO125" i="10"/>
  <c r="AO129" i="10"/>
  <c r="AN88" i="10"/>
  <c r="AL95" i="10"/>
  <c r="AN58" i="10"/>
  <c r="AQ55" i="10"/>
  <c r="AQ61" i="10" s="1"/>
  <c r="AN51" i="10"/>
  <c r="AO88" i="10"/>
  <c r="AO92" i="10"/>
  <c r="AQ85" i="10"/>
  <c r="AQ95" i="10" s="1"/>
  <c r="AN86" i="10"/>
  <c r="AP88" i="10"/>
  <c r="AN90" i="10"/>
  <c r="AP92" i="10"/>
  <c r="AN94" i="10"/>
  <c r="AI95" i="10"/>
  <c r="AO86" i="10"/>
  <c r="AO90" i="10"/>
  <c r="AO94" i="10"/>
  <c r="AN60" i="10"/>
  <c r="AP59" i="10"/>
  <c r="AN53" i="10"/>
  <c r="AP52" i="10"/>
  <c r="AO51" i="10"/>
  <c r="AO58" i="10"/>
  <c r="AI61" i="10"/>
  <c r="AO54" i="10"/>
  <c r="AO52" i="10"/>
  <c r="AP53" i="10"/>
  <c r="AN55" i="10"/>
  <c r="AO56" i="10"/>
  <c r="AP57" i="10"/>
  <c r="AN59" i="10"/>
  <c r="AO60" i="10"/>
  <c r="AL61" i="10"/>
  <c r="AP54" i="10"/>
  <c r="AP58" i="10"/>
  <c r="L215" i="10" l="1"/>
  <c r="R215" i="10" s="1"/>
  <c r="AC17" i="11"/>
  <c r="S271" i="11"/>
  <c r="L209" i="10"/>
  <c r="R209" i="10" s="1"/>
  <c r="L238" i="10"/>
  <c r="L234" i="10"/>
  <c r="M233" i="10" s="1"/>
  <c r="L191" i="10"/>
  <c r="R191" i="10" s="1"/>
  <c r="L228" i="10"/>
  <c r="R228" i="10" s="1"/>
  <c r="H246" i="10"/>
  <c r="AA21" i="9" s="1"/>
  <c r="P215" i="10"/>
  <c r="L195" i="10"/>
  <c r="R195" i="10" s="1"/>
  <c r="L242" i="10"/>
  <c r="R242" i="10" s="1"/>
  <c r="L217" i="10"/>
  <c r="R217" i="10" s="1"/>
  <c r="H250" i="10"/>
  <c r="AA22" i="9" s="1"/>
  <c r="H235" i="10"/>
  <c r="AB18" i="9" s="1"/>
  <c r="H240" i="10"/>
  <c r="AC19" i="9" s="1"/>
  <c r="L252" i="10"/>
  <c r="M249" i="10" s="1"/>
  <c r="L226" i="10"/>
  <c r="S252" i="11"/>
  <c r="AC15" i="11"/>
  <c r="AD15" i="11" s="1"/>
  <c r="AJ51" i="9" s="1"/>
  <c r="S263" i="11"/>
  <c r="S287" i="11" s="1"/>
  <c r="AA19" i="11"/>
  <c r="S209" i="11"/>
  <c r="AA18" i="11"/>
  <c r="AD18" i="11" s="1"/>
  <c r="AJ54" i="9" s="1"/>
  <c r="S205" i="11"/>
  <c r="AA16" i="11"/>
  <c r="S197" i="11"/>
  <c r="AA17" i="11"/>
  <c r="S201" i="11"/>
  <c r="Z18" i="11"/>
  <c r="S170" i="11"/>
  <c r="S182" i="11" s="1"/>
  <c r="W16" i="11"/>
  <c r="Y20" i="11"/>
  <c r="S143" i="11"/>
  <c r="Y18" i="11"/>
  <c r="S135" i="11"/>
  <c r="X20" i="11"/>
  <c r="S109" i="11"/>
  <c r="S113" i="11" s="1"/>
  <c r="O41" i="11"/>
  <c r="V28" i="11" s="1"/>
  <c r="P41" i="11"/>
  <c r="R79" i="11"/>
  <c r="R252" i="11"/>
  <c r="V14" i="11"/>
  <c r="AP96" i="11"/>
  <c r="X39" i="11" s="1"/>
  <c r="Q147" i="11"/>
  <c r="P113" i="11"/>
  <c r="P252" i="11"/>
  <c r="P147" i="11"/>
  <c r="Q79" i="11"/>
  <c r="O79" i="11"/>
  <c r="W28" i="11" s="1"/>
  <c r="P79" i="11"/>
  <c r="S63" i="11"/>
  <c r="S79" i="11" s="1"/>
  <c r="M79" i="11"/>
  <c r="M182" i="11"/>
  <c r="Z22" i="11" s="1"/>
  <c r="Q217" i="11"/>
  <c r="R113" i="11"/>
  <c r="O113" i="11"/>
  <c r="O147" i="11"/>
  <c r="Y28" i="11" s="1"/>
  <c r="P217" i="11"/>
  <c r="R41" i="11"/>
  <c r="P287" i="11"/>
  <c r="Q287" i="11"/>
  <c r="O287" i="11"/>
  <c r="AC28" i="11" s="1"/>
  <c r="O252" i="11"/>
  <c r="AB28" i="11" s="1"/>
  <c r="W17" i="11"/>
  <c r="W20" i="11"/>
  <c r="W14" i="11"/>
  <c r="O217" i="11"/>
  <c r="AA28" i="11" s="1"/>
  <c r="Q113" i="11"/>
  <c r="Q252" i="11"/>
  <c r="M113" i="11"/>
  <c r="X22" i="11" s="1"/>
  <c r="V20" i="11"/>
  <c r="V19" i="11"/>
  <c r="AD19" i="11" s="1"/>
  <c r="AJ55" i="9" s="1"/>
  <c r="V17" i="11"/>
  <c r="M217" i="11"/>
  <c r="V59" i="9" s="1"/>
  <c r="AN96" i="11"/>
  <c r="X37" i="11" s="1"/>
  <c r="R280" i="10"/>
  <c r="P279" i="10"/>
  <c r="Q279" i="10"/>
  <c r="Z18" i="9"/>
  <c r="P233" i="10"/>
  <c r="O232" i="10"/>
  <c r="Q232" i="10"/>
  <c r="H225" i="10"/>
  <c r="Z16" i="9" s="1"/>
  <c r="O244" i="10"/>
  <c r="AC20" i="9"/>
  <c r="O245" i="10"/>
  <c r="Z21" i="9"/>
  <c r="Q206" i="10"/>
  <c r="V20" i="9"/>
  <c r="O206" i="10"/>
  <c r="P191" i="10"/>
  <c r="W16" i="9"/>
  <c r="Q216" i="10"/>
  <c r="P190" i="10"/>
  <c r="V16" i="9"/>
  <c r="Q198" i="10"/>
  <c r="V18" i="9"/>
  <c r="R206" i="10"/>
  <c r="O215" i="10"/>
  <c r="W22" i="9"/>
  <c r="AO96" i="11"/>
  <c r="X38" i="11" s="1"/>
  <c r="R217" i="11"/>
  <c r="R182" i="11"/>
  <c r="Q234" i="10"/>
  <c r="AA18" i="9"/>
  <c r="O230" i="10"/>
  <c r="P230" i="10"/>
  <c r="AA17" i="9"/>
  <c r="L199" i="10"/>
  <c r="O199" i="10" s="1"/>
  <c r="W18" i="9"/>
  <c r="R147" i="11"/>
  <c r="AO24" i="11"/>
  <c r="V38" i="11" s="1"/>
  <c r="AQ62" i="11"/>
  <c r="AN24" i="11"/>
  <c r="V37" i="11" s="1"/>
  <c r="AQ24" i="11"/>
  <c r="AN165" i="11"/>
  <c r="Z37" i="11" s="1"/>
  <c r="AQ165" i="11"/>
  <c r="AO165" i="11"/>
  <c r="Z38" i="11" s="1"/>
  <c r="M147" i="11"/>
  <c r="Y22" i="11" s="1"/>
  <c r="AO130" i="11"/>
  <c r="Y38" i="11" s="1"/>
  <c r="AP130" i="11"/>
  <c r="Y39" i="11" s="1"/>
  <c r="AN130" i="11"/>
  <c r="Y37" i="11" s="1"/>
  <c r="AO62" i="11"/>
  <c r="W38" i="11" s="1"/>
  <c r="AN62" i="11"/>
  <c r="W37" i="11" s="1"/>
  <c r="Q270" i="10"/>
  <c r="AF18" i="9"/>
  <c r="Q261" i="10"/>
  <c r="AE16" i="9"/>
  <c r="R265" i="10"/>
  <c r="O284" i="10"/>
  <c r="R284" i="10"/>
  <c r="R270" i="10"/>
  <c r="R287" i="11"/>
  <c r="M287" i="11"/>
  <c r="AB22" i="11"/>
  <c r="Z59" i="9"/>
  <c r="Q182" i="11"/>
  <c r="O182" i="11"/>
  <c r="Z28" i="11" s="1"/>
  <c r="P182" i="11"/>
  <c r="AP200" i="11"/>
  <c r="AA39" i="11" s="1"/>
  <c r="AN200" i="11"/>
  <c r="AA37" i="11" s="1"/>
  <c r="AQ200" i="11"/>
  <c r="AQ270" i="11"/>
  <c r="AP270" i="11"/>
  <c r="AC39" i="11" s="1"/>
  <c r="AO270" i="11"/>
  <c r="AC38" i="11" s="1"/>
  <c r="AN235" i="11"/>
  <c r="AB37" i="11" s="1"/>
  <c r="AP235" i="11"/>
  <c r="AB39" i="11" s="1"/>
  <c r="AQ235" i="11"/>
  <c r="AO200" i="11"/>
  <c r="AA38" i="11" s="1"/>
  <c r="M41" i="11"/>
  <c r="L229" i="10"/>
  <c r="M229" i="10" s="1"/>
  <c r="L227" i="10"/>
  <c r="H239" i="10"/>
  <c r="R239" i="10" s="1"/>
  <c r="R261" i="10"/>
  <c r="R234" i="10"/>
  <c r="O234" i="10"/>
  <c r="R230" i="10"/>
  <c r="P278" i="10"/>
  <c r="P262" i="10"/>
  <c r="P263" i="10"/>
  <c r="O280" i="10"/>
  <c r="Q284" i="10"/>
  <c r="Q282" i="10"/>
  <c r="P277" i="10"/>
  <c r="P198" i="10"/>
  <c r="O198" i="10"/>
  <c r="P204" i="10"/>
  <c r="Q191" i="10"/>
  <c r="Q201" i="10"/>
  <c r="O191" i="10"/>
  <c r="P199" i="10"/>
  <c r="Q204" i="10"/>
  <c r="P193" i="10"/>
  <c r="R216" i="10"/>
  <c r="P216" i="10"/>
  <c r="Q233" i="10"/>
  <c r="P234" i="10"/>
  <c r="O270" i="10"/>
  <c r="P269" i="10"/>
  <c r="P276" i="10"/>
  <c r="Q265" i="10"/>
  <c r="P280" i="10"/>
  <c r="O274" i="10"/>
  <c r="O276" i="10"/>
  <c r="P270" i="10"/>
  <c r="O265" i="10"/>
  <c r="O269" i="10"/>
  <c r="Q276" i="10"/>
  <c r="P282" i="10"/>
  <c r="P265" i="10"/>
  <c r="Q269" i="10"/>
  <c r="Q278" i="10"/>
  <c r="R244" i="10"/>
  <c r="P244" i="10"/>
  <c r="AP235" i="10"/>
  <c r="Q244" i="10"/>
  <c r="O190" i="10"/>
  <c r="O231" i="10"/>
  <c r="Q230" i="10"/>
  <c r="R233" i="10"/>
  <c r="R190" i="10"/>
  <c r="R231" i="10"/>
  <c r="R201" i="10"/>
  <c r="O201" i="10"/>
  <c r="O264" i="10"/>
  <c r="Q262" i="10"/>
  <c r="P274" i="10"/>
  <c r="O267" i="10"/>
  <c r="Q263" i="10"/>
  <c r="R262" i="10"/>
  <c r="O278" i="10"/>
  <c r="O273" i="10"/>
  <c r="P285" i="10"/>
  <c r="Q281" i="10"/>
  <c r="O266" i="10"/>
  <c r="R263" i="10"/>
  <c r="Q264" i="10"/>
  <c r="P267" i="10"/>
  <c r="Q280" i="10"/>
  <c r="P284" i="10"/>
  <c r="P261" i="10"/>
  <c r="Q274" i="10"/>
  <c r="R282" i="10"/>
  <c r="O277" i="10"/>
  <c r="R273" i="10"/>
  <c r="O282" i="10"/>
  <c r="R277" i="10"/>
  <c r="O262" i="10"/>
  <c r="P281" i="10"/>
  <c r="O263" i="10"/>
  <c r="P286" i="10"/>
  <c r="O275" i="10"/>
  <c r="Q283" i="10"/>
  <c r="Q268" i="10"/>
  <c r="O279" i="10"/>
  <c r="M245" i="10"/>
  <c r="Q245" i="10"/>
  <c r="P245" i="10"/>
  <c r="Q231" i="10"/>
  <c r="O233" i="10"/>
  <c r="Q236" i="10"/>
  <c r="O213" i="10"/>
  <c r="P201" i="10"/>
  <c r="P211" i="10"/>
  <c r="Q190" i="10"/>
  <c r="O193" i="10"/>
  <c r="P195" i="10"/>
  <c r="O195" i="10"/>
  <c r="Q195" i="10"/>
  <c r="P213" i="10"/>
  <c r="Q213" i="10"/>
  <c r="O204" i="10"/>
  <c r="O216" i="10"/>
  <c r="Q199" i="10"/>
  <c r="Q286" i="10"/>
  <c r="P273" i="10"/>
  <c r="O285" i="10"/>
  <c r="Q266" i="10"/>
  <c r="R278" i="10"/>
  <c r="R267" i="10"/>
  <c r="R285" i="10"/>
  <c r="Q285" i="10"/>
  <c r="O281" i="10"/>
  <c r="R281" i="10"/>
  <c r="O283" i="10"/>
  <c r="Q277" i="10"/>
  <c r="R275" i="10"/>
  <c r="R274" i="10"/>
  <c r="P275" i="10"/>
  <c r="O268" i="10"/>
  <c r="R264" i="10"/>
  <c r="Q267" i="10"/>
  <c r="P264" i="10"/>
  <c r="P266" i="10"/>
  <c r="O261" i="10"/>
  <c r="O286" i="10"/>
  <c r="Q275" i="10"/>
  <c r="Q273" i="10"/>
  <c r="P283" i="10"/>
  <c r="P268" i="10"/>
  <c r="R283" i="10"/>
  <c r="M276" i="10"/>
  <c r="AP270" i="10"/>
  <c r="AO270" i="10"/>
  <c r="M260" i="10"/>
  <c r="M264" i="10"/>
  <c r="AN270" i="10"/>
  <c r="M280" i="10"/>
  <c r="AO235" i="10"/>
  <c r="H251" i="10"/>
  <c r="AB22" i="9" s="1"/>
  <c r="P231" i="10"/>
  <c r="R232" i="10"/>
  <c r="P236" i="10"/>
  <c r="R236" i="10"/>
  <c r="O236" i="10"/>
  <c r="P232" i="10"/>
  <c r="R213" i="10"/>
  <c r="R193" i="10"/>
  <c r="Q193" i="10"/>
  <c r="O211" i="10"/>
  <c r="R204" i="10"/>
  <c r="P212" i="10"/>
  <c r="Q212" i="10"/>
  <c r="O212" i="10"/>
  <c r="Q211" i="10"/>
  <c r="R212" i="10"/>
  <c r="M202" i="10"/>
  <c r="Q196" i="10"/>
  <c r="P196" i="10"/>
  <c r="O196" i="10"/>
  <c r="Q194" i="10"/>
  <c r="P194" i="10"/>
  <c r="O194" i="10"/>
  <c r="R196" i="10"/>
  <c r="O192" i="10"/>
  <c r="Q192" i="10"/>
  <c r="P192" i="10"/>
  <c r="R192" i="10"/>
  <c r="R286" i="10"/>
  <c r="M284" i="10"/>
  <c r="R269" i="10"/>
  <c r="M268" i="10"/>
  <c r="O271" i="10"/>
  <c r="P271" i="10"/>
  <c r="R271" i="10"/>
  <c r="Q271" i="10"/>
  <c r="R276" i="10"/>
  <c r="R272" i="10"/>
  <c r="Q272" i="10"/>
  <c r="P272" i="10"/>
  <c r="O272" i="10"/>
  <c r="Q260" i="10"/>
  <c r="P260" i="10"/>
  <c r="O260" i="10"/>
  <c r="R260" i="10"/>
  <c r="M272" i="10"/>
  <c r="O287" i="10"/>
  <c r="P287" i="10"/>
  <c r="R287" i="10"/>
  <c r="Q287" i="10"/>
  <c r="Q228" i="10"/>
  <c r="P228" i="10"/>
  <c r="O228" i="10"/>
  <c r="Q226" i="10"/>
  <c r="P226" i="10"/>
  <c r="R226" i="10"/>
  <c r="O226" i="10"/>
  <c r="R238" i="10"/>
  <c r="Q238" i="10"/>
  <c r="P238" i="10"/>
  <c r="O238" i="10"/>
  <c r="Q243" i="10"/>
  <c r="P243" i="10"/>
  <c r="O243" i="10"/>
  <c r="R243" i="10"/>
  <c r="Q227" i="10"/>
  <c r="P227" i="10"/>
  <c r="O227" i="10"/>
  <c r="Q242" i="10"/>
  <c r="P242" i="10"/>
  <c r="O242" i="10"/>
  <c r="P247" i="10"/>
  <c r="O247" i="10"/>
  <c r="R247" i="10"/>
  <c r="Q247" i="10"/>
  <c r="M237" i="10"/>
  <c r="O252" i="10"/>
  <c r="Q252" i="10"/>
  <c r="R252" i="10"/>
  <c r="P252" i="10"/>
  <c r="R237" i="10"/>
  <c r="Q237" i="10"/>
  <c r="O237" i="10"/>
  <c r="P237" i="10"/>
  <c r="O249" i="10"/>
  <c r="R249" i="10"/>
  <c r="Q249" i="10"/>
  <c r="P249" i="10"/>
  <c r="H241" i="10"/>
  <c r="Z20" i="9" s="1"/>
  <c r="P248" i="10"/>
  <c r="O248" i="10"/>
  <c r="R248" i="10"/>
  <c r="Q248" i="10"/>
  <c r="L241" i="10"/>
  <c r="R245" i="10"/>
  <c r="P229" i="10"/>
  <c r="O229" i="10"/>
  <c r="Q229" i="10"/>
  <c r="P246" i="10"/>
  <c r="O246" i="10"/>
  <c r="R246" i="10"/>
  <c r="Q246" i="10"/>
  <c r="O250" i="10"/>
  <c r="R250" i="10"/>
  <c r="Q250" i="10"/>
  <c r="P203" i="10"/>
  <c r="Q203" i="10"/>
  <c r="O203" i="10"/>
  <c r="R203" i="10"/>
  <c r="R197" i="10"/>
  <c r="Q197" i="10"/>
  <c r="P197" i="10"/>
  <c r="O197" i="10"/>
  <c r="P205" i="10"/>
  <c r="Q205" i="10"/>
  <c r="O205" i="10"/>
  <c r="R205" i="10"/>
  <c r="R194" i="10"/>
  <c r="Q214" i="10"/>
  <c r="P214" i="10"/>
  <c r="O214" i="10"/>
  <c r="O217" i="10"/>
  <c r="Q217" i="10"/>
  <c r="P217" i="10"/>
  <c r="R210" i="10"/>
  <c r="Q210" i="10"/>
  <c r="P210" i="10"/>
  <c r="O210" i="10"/>
  <c r="L211" i="10"/>
  <c r="P202" i="10"/>
  <c r="R202" i="10"/>
  <c r="Q202" i="10"/>
  <c r="O202" i="10"/>
  <c r="L214" i="10"/>
  <c r="O208" i="10"/>
  <c r="R208" i="10"/>
  <c r="Q208" i="10"/>
  <c r="P208" i="10"/>
  <c r="Q200" i="10"/>
  <c r="R200" i="10"/>
  <c r="P200" i="10"/>
  <c r="O200" i="10"/>
  <c r="O209" i="10"/>
  <c r="P209" i="10"/>
  <c r="Q209" i="10"/>
  <c r="O207" i="10"/>
  <c r="P207" i="10"/>
  <c r="R207" i="10"/>
  <c r="Q207" i="10"/>
  <c r="L198" i="10"/>
  <c r="AN235" i="10"/>
  <c r="AP165" i="10"/>
  <c r="AO200" i="10"/>
  <c r="AP200" i="10"/>
  <c r="AN200" i="10"/>
  <c r="AN165" i="10"/>
  <c r="AO165" i="10"/>
  <c r="AP130" i="10"/>
  <c r="AO130" i="10"/>
  <c r="AN130" i="10"/>
  <c r="AO95" i="10"/>
  <c r="AN95" i="10"/>
  <c r="AP95" i="10"/>
  <c r="AN61" i="10"/>
  <c r="AO61" i="10"/>
  <c r="AP61" i="10"/>
  <c r="AI23" i="10"/>
  <c r="AQ22" i="10"/>
  <c r="AQ21" i="10"/>
  <c r="AQ20" i="10"/>
  <c r="AQ19" i="10"/>
  <c r="AQ18" i="10"/>
  <c r="AQ17" i="10"/>
  <c r="AQ16" i="10"/>
  <c r="AQ15" i="10"/>
  <c r="AQ14" i="10"/>
  <c r="AQ13" i="10"/>
  <c r="AP22" i="10"/>
  <c r="AP21" i="10"/>
  <c r="AP20" i="10"/>
  <c r="AP19" i="10"/>
  <c r="AP18" i="10"/>
  <c r="AP17" i="10"/>
  <c r="AP16" i="10"/>
  <c r="AP15" i="10"/>
  <c r="AP14" i="10"/>
  <c r="AP13" i="10"/>
  <c r="AO22" i="10"/>
  <c r="AO21" i="10"/>
  <c r="AO20" i="10"/>
  <c r="AO19" i="10"/>
  <c r="AO18" i="10"/>
  <c r="AO17" i="10"/>
  <c r="AO16" i="10"/>
  <c r="AO15" i="10"/>
  <c r="AO14" i="10"/>
  <c r="AO13" i="10"/>
  <c r="AN22" i="10"/>
  <c r="AN21" i="10"/>
  <c r="AN20" i="10"/>
  <c r="AN19" i="10"/>
  <c r="AN18" i="10"/>
  <c r="AN17" i="10"/>
  <c r="AN16" i="10"/>
  <c r="AN15" i="10"/>
  <c r="AN14" i="10"/>
  <c r="AN13" i="10"/>
  <c r="AL23" i="10"/>
  <c r="AC34" i="10"/>
  <c r="AB34" i="10"/>
  <c r="AA34" i="10"/>
  <c r="Z34" i="10"/>
  <c r="Y34" i="10"/>
  <c r="X34" i="10"/>
  <c r="W34" i="10"/>
  <c r="V34" i="10"/>
  <c r="R225" i="10" l="1"/>
  <c r="M206" i="10"/>
  <c r="P250" i="10"/>
  <c r="M194" i="10"/>
  <c r="AA15" i="10" s="1"/>
  <c r="O235" i="10"/>
  <c r="M190" i="10"/>
  <c r="AA14" i="10" s="1"/>
  <c r="M241" i="10"/>
  <c r="S241" i="10" s="1"/>
  <c r="P240" i="10"/>
  <c r="R229" i="10"/>
  <c r="Q240" i="10"/>
  <c r="M214" i="10"/>
  <c r="S214" i="10" s="1"/>
  <c r="R240" i="10"/>
  <c r="O240" i="10"/>
  <c r="Q235" i="10"/>
  <c r="R235" i="10"/>
  <c r="P235" i="10"/>
  <c r="P225" i="10"/>
  <c r="Q225" i="10"/>
  <c r="O225" i="10"/>
  <c r="M225" i="10"/>
  <c r="AB14" i="10" s="1"/>
  <c r="AC17" i="10"/>
  <c r="S272" i="10"/>
  <c r="AC20" i="10"/>
  <c r="S284" i="10"/>
  <c r="AB20" i="10"/>
  <c r="S249" i="10"/>
  <c r="AC15" i="10"/>
  <c r="S264" i="10"/>
  <c r="AC18" i="10"/>
  <c r="S276" i="10"/>
  <c r="AB19" i="10"/>
  <c r="S245" i="10"/>
  <c r="AB16" i="10"/>
  <c r="S233" i="10"/>
  <c r="AA17" i="10"/>
  <c r="S202" i="10"/>
  <c r="AC14" i="10"/>
  <c r="S260" i="10"/>
  <c r="AB15" i="10"/>
  <c r="S229" i="10"/>
  <c r="AB17" i="10"/>
  <c r="S237" i="10"/>
  <c r="R227" i="10"/>
  <c r="AC16" i="10"/>
  <c r="S268" i="10"/>
  <c r="AA18" i="10"/>
  <c r="S206" i="10"/>
  <c r="AC19" i="10"/>
  <c r="S280" i="10"/>
  <c r="S190" i="10"/>
  <c r="T287" i="11"/>
  <c r="S288" i="11" s="1"/>
  <c r="AD16" i="11"/>
  <c r="AJ52" i="9" s="1"/>
  <c r="S217" i="11"/>
  <c r="T217" i="11" s="1"/>
  <c r="S218" i="11" s="1"/>
  <c r="T252" i="11"/>
  <c r="S253" i="11" s="1"/>
  <c r="T182" i="11"/>
  <c r="Q183" i="11" s="1"/>
  <c r="Q184" i="11" s="1"/>
  <c r="Z24" i="11" s="1"/>
  <c r="J59" i="9"/>
  <c r="S147" i="11"/>
  <c r="T113" i="11"/>
  <c r="R114" i="11" s="1"/>
  <c r="R115" i="11" s="1"/>
  <c r="X25" i="11" s="1"/>
  <c r="R59" i="9"/>
  <c r="AD14" i="11"/>
  <c r="AJ50" i="9" s="1"/>
  <c r="X40" i="11"/>
  <c r="X28" i="11"/>
  <c r="T79" i="11"/>
  <c r="P80" i="11" s="1"/>
  <c r="P81" i="11" s="1"/>
  <c r="AD17" i="11"/>
  <c r="AJ53" i="9" s="1"/>
  <c r="AA22" i="11"/>
  <c r="AD20" i="11"/>
  <c r="AJ56" i="9" s="1"/>
  <c r="S41" i="11"/>
  <c r="O239" i="10"/>
  <c r="AB19" i="9"/>
  <c r="Q239" i="10"/>
  <c r="R199" i="10"/>
  <c r="N59" i="9"/>
  <c r="V22" i="11"/>
  <c r="B59" i="9"/>
  <c r="V40" i="11"/>
  <c r="AB40" i="11"/>
  <c r="Z40" i="11"/>
  <c r="Y40" i="11"/>
  <c r="W40" i="11"/>
  <c r="AD38" i="11"/>
  <c r="AC22" i="11"/>
  <c r="AD59" i="9"/>
  <c r="W22" i="11"/>
  <c r="F59" i="9"/>
  <c r="AD37" i="11"/>
  <c r="AC40" i="11"/>
  <c r="AD39" i="11"/>
  <c r="AA40" i="11"/>
  <c r="P239" i="10"/>
  <c r="AP23" i="10"/>
  <c r="AN23" i="10"/>
  <c r="AO23" i="10"/>
  <c r="AR270" i="10"/>
  <c r="AQ271" i="10" s="1"/>
  <c r="R251" i="10"/>
  <c r="P288" i="10"/>
  <c r="O288" i="10"/>
  <c r="AC28" i="10" s="1"/>
  <c r="R288" i="10"/>
  <c r="Q288" i="10"/>
  <c r="O218" i="10"/>
  <c r="AA28" i="10" s="1"/>
  <c r="P218" i="10"/>
  <c r="Q218" i="10"/>
  <c r="Q251" i="10"/>
  <c r="O251" i="10"/>
  <c r="P251" i="10"/>
  <c r="M288" i="10"/>
  <c r="AD25" i="9" s="1"/>
  <c r="Q241" i="10"/>
  <c r="P241" i="10"/>
  <c r="O241" i="10"/>
  <c r="R241" i="10"/>
  <c r="R211" i="10"/>
  <c r="M210" i="10"/>
  <c r="R214" i="10"/>
  <c r="M198" i="10"/>
  <c r="R198" i="10"/>
  <c r="AR235" i="10"/>
  <c r="AN236" i="10" s="1"/>
  <c r="AB37" i="10" s="1"/>
  <c r="AR200" i="10"/>
  <c r="AN201" i="10" s="1"/>
  <c r="AA37" i="10" s="1"/>
  <c r="AR165" i="10"/>
  <c r="AQ166" i="10" s="1"/>
  <c r="AR130" i="10"/>
  <c r="AP131" i="10" s="1"/>
  <c r="Y39" i="10" s="1"/>
  <c r="AR95" i="10"/>
  <c r="AO96" i="10" s="1"/>
  <c r="X38" i="10" s="1"/>
  <c r="AR61" i="10"/>
  <c r="AQ62" i="10" s="1"/>
  <c r="AQ23" i="10"/>
  <c r="BF1" i="9"/>
  <c r="U24" i="10"/>
  <c r="U38" i="10" s="1"/>
  <c r="U23" i="10"/>
  <c r="U37" i="10" s="1"/>
  <c r="U25" i="10"/>
  <c r="U39" i="10" s="1"/>
  <c r="U28" i="10"/>
  <c r="G156" i="10"/>
  <c r="G157" i="10"/>
  <c r="G158" i="10"/>
  <c r="G161" i="10"/>
  <c r="G163" i="10"/>
  <c r="G165" i="10"/>
  <c r="G166" i="10"/>
  <c r="G168" i="10"/>
  <c r="G170" i="10"/>
  <c r="G171" i="10"/>
  <c r="G173" i="10"/>
  <c r="G174" i="10"/>
  <c r="G175" i="10"/>
  <c r="G176" i="10"/>
  <c r="G177" i="10"/>
  <c r="G179" i="10"/>
  <c r="G180" i="10"/>
  <c r="G182" i="10"/>
  <c r="F156" i="10"/>
  <c r="F158" i="10"/>
  <c r="F162" i="10"/>
  <c r="F163" i="10"/>
  <c r="F164" i="10"/>
  <c r="F165" i="10"/>
  <c r="F166" i="10"/>
  <c r="F167" i="10"/>
  <c r="F168" i="10"/>
  <c r="F169" i="10"/>
  <c r="F170" i="10"/>
  <c r="F172" i="10"/>
  <c r="F174" i="10"/>
  <c r="F176" i="10"/>
  <c r="F177" i="10"/>
  <c r="F178" i="10"/>
  <c r="F179" i="10"/>
  <c r="F181" i="10"/>
  <c r="G172" i="10"/>
  <c r="G164" i="10"/>
  <c r="G160" i="10"/>
  <c r="F157" i="10"/>
  <c r="F146" i="10"/>
  <c r="G134" i="10"/>
  <c r="F134" i="10"/>
  <c r="G130" i="10"/>
  <c r="F122" i="10"/>
  <c r="CJ42" i="6"/>
  <c r="BX42" i="6"/>
  <c r="BL42" i="6"/>
  <c r="AZ42" i="6"/>
  <c r="AN42" i="6"/>
  <c r="AB42" i="6"/>
  <c r="P42" i="6"/>
  <c r="E42" i="6"/>
  <c r="CH42" i="6"/>
  <c r="BV42" i="6"/>
  <c r="BJ42" i="6"/>
  <c r="AX42" i="6"/>
  <c r="AL42" i="6"/>
  <c r="Z42" i="6"/>
  <c r="N42" i="6"/>
  <c r="C42" i="6"/>
  <c r="AC35" i="10"/>
  <c r="AB35" i="10"/>
  <c r="AA35" i="10"/>
  <c r="Z35" i="10"/>
  <c r="Y35" i="10"/>
  <c r="X35" i="10"/>
  <c r="W35" i="10"/>
  <c r="V35" i="10"/>
  <c r="G112" i="10"/>
  <c r="S194" i="10" l="1"/>
  <c r="AB18" i="10"/>
  <c r="AA20" i="10"/>
  <c r="M253" i="10"/>
  <c r="Z25" i="9" s="1"/>
  <c r="S225" i="10"/>
  <c r="S253" i="10" s="1"/>
  <c r="AA16" i="10"/>
  <c r="S198" i="10"/>
  <c r="S288" i="10"/>
  <c r="AA19" i="10"/>
  <c r="S210" i="10"/>
  <c r="AD36" i="11"/>
  <c r="AE37" i="11" s="1"/>
  <c r="R253" i="11"/>
  <c r="R254" i="11" s="1"/>
  <c r="AB25" i="11" s="1"/>
  <c r="P253" i="11"/>
  <c r="P254" i="11" s="1"/>
  <c r="P288" i="11"/>
  <c r="P289" i="11" s="1"/>
  <c r="Q288" i="11"/>
  <c r="Q289" i="11" s="1"/>
  <c r="AC24" i="11" s="1"/>
  <c r="R288" i="11"/>
  <c r="R289" i="11" s="1"/>
  <c r="AC25" i="11" s="1"/>
  <c r="Q218" i="11"/>
  <c r="Q219" i="11" s="1"/>
  <c r="AA24" i="11" s="1"/>
  <c r="Q253" i="11"/>
  <c r="Q254" i="11" s="1"/>
  <c r="AB24" i="11" s="1"/>
  <c r="P218" i="11"/>
  <c r="R218" i="11"/>
  <c r="R219" i="11" s="1"/>
  <c r="AA25" i="11" s="1"/>
  <c r="P114" i="11"/>
  <c r="P115" i="11" s="1"/>
  <c r="X23" i="11" s="1"/>
  <c r="P183" i="11"/>
  <c r="S183" i="11"/>
  <c r="R183" i="11"/>
  <c r="R184" i="11" s="1"/>
  <c r="Z25" i="11" s="1"/>
  <c r="T147" i="11"/>
  <c r="S114" i="11"/>
  <c r="Q114" i="11"/>
  <c r="Q115" i="11" s="1"/>
  <c r="X24" i="11" s="1"/>
  <c r="T41" i="11"/>
  <c r="R42" i="11" s="1"/>
  <c r="R43" i="11" s="1"/>
  <c r="V25" i="11" s="1"/>
  <c r="R80" i="11"/>
  <c r="R81" i="11" s="1"/>
  <c r="W25" i="11" s="1"/>
  <c r="W23" i="11"/>
  <c r="S80" i="11"/>
  <c r="Q80" i="11"/>
  <c r="Q81" i="11" s="1"/>
  <c r="W24" i="11" s="1"/>
  <c r="AJ59" i="9"/>
  <c r="AD40" i="11"/>
  <c r="AD22" i="11"/>
  <c r="AD26" i="11" s="1"/>
  <c r="AN271" i="10"/>
  <c r="AC37" i="10" s="1"/>
  <c r="R218" i="10"/>
  <c r="R253" i="10"/>
  <c r="AR23" i="10"/>
  <c r="AP24" i="10" s="1"/>
  <c r="V39" i="10" s="1"/>
  <c r="O253" i="10"/>
  <c r="AB28" i="10" s="1"/>
  <c r="AO271" i="10"/>
  <c r="AC38" i="10" s="1"/>
  <c r="AP271" i="10"/>
  <c r="AC39" i="10" s="1"/>
  <c r="P253" i="10"/>
  <c r="Q253" i="10"/>
  <c r="AC22" i="10"/>
  <c r="M218" i="10"/>
  <c r="V25" i="9" s="1"/>
  <c r="AN96" i="10"/>
  <c r="X37" i="10" s="1"/>
  <c r="AP96" i="10"/>
  <c r="X39" i="10" s="1"/>
  <c r="AQ96" i="10"/>
  <c r="AO236" i="10"/>
  <c r="AB38" i="10" s="1"/>
  <c r="AP236" i="10"/>
  <c r="AB39" i="10" s="1"/>
  <c r="AQ236" i="10"/>
  <c r="AO166" i="10"/>
  <c r="Z38" i="10" s="1"/>
  <c r="AP201" i="10"/>
  <c r="AA39" i="10" s="1"/>
  <c r="AO201" i="10"/>
  <c r="AA38" i="10" s="1"/>
  <c r="AQ201" i="10"/>
  <c r="AP166" i="10"/>
  <c r="Z39" i="10" s="1"/>
  <c r="AN166" i="10"/>
  <c r="Z37" i="10" s="1"/>
  <c r="AN131" i="10"/>
  <c r="Y37" i="10" s="1"/>
  <c r="AQ131" i="10"/>
  <c r="AO131" i="10"/>
  <c r="Y38" i="10" s="1"/>
  <c r="AP62" i="10"/>
  <c r="W39" i="10" s="1"/>
  <c r="AO62" i="10"/>
  <c r="W38" i="10" s="1"/>
  <c r="AN62" i="10"/>
  <c r="G125" i="10"/>
  <c r="G126" i="10"/>
  <c r="G137" i="10"/>
  <c r="F173" i="10"/>
  <c r="H173" i="10" s="1"/>
  <c r="T20" i="9" s="1"/>
  <c r="G141" i="10"/>
  <c r="G178" i="10"/>
  <c r="H178" i="10" s="1"/>
  <c r="U21" i="9" s="1"/>
  <c r="F160" i="10"/>
  <c r="H160" i="10" s="1"/>
  <c r="S17" i="9" s="1"/>
  <c r="G100" i="10"/>
  <c r="G120" i="10"/>
  <c r="L120" i="10"/>
  <c r="G144" i="10"/>
  <c r="L144" i="10"/>
  <c r="G136" i="10"/>
  <c r="G88" i="10"/>
  <c r="G94" i="10"/>
  <c r="G96" i="10"/>
  <c r="L96" i="10"/>
  <c r="G104" i="10"/>
  <c r="G106" i="10"/>
  <c r="L106" i="10"/>
  <c r="G108" i="10"/>
  <c r="L108" i="10"/>
  <c r="G110" i="10"/>
  <c r="G128" i="10"/>
  <c r="G51" i="10"/>
  <c r="L51" i="10"/>
  <c r="G53" i="10"/>
  <c r="G65" i="10"/>
  <c r="G67" i="10"/>
  <c r="G71" i="10"/>
  <c r="G77" i="10"/>
  <c r="L77" i="10"/>
  <c r="G139" i="10"/>
  <c r="G135" i="10"/>
  <c r="G127" i="10"/>
  <c r="L127" i="10"/>
  <c r="G93" i="10"/>
  <c r="G101" i="10"/>
  <c r="G103" i="10"/>
  <c r="G109" i="10"/>
  <c r="G111" i="10"/>
  <c r="L111" i="10"/>
  <c r="F132" i="10"/>
  <c r="G146" i="10"/>
  <c r="H146" i="10" s="1"/>
  <c r="P22" i="9" s="1"/>
  <c r="G142" i="10"/>
  <c r="G155" i="10"/>
  <c r="G60" i="10"/>
  <c r="L60" i="10"/>
  <c r="G62" i="10"/>
  <c r="L62" i="10"/>
  <c r="G64" i="10"/>
  <c r="G66" i="10"/>
  <c r="G70" i="10"/>
  <c r="G76" i="10"/>
  <c r="L76" i="10"/>
  <c r="G78" i="10"/>
  <c r="L78" i="10"/>
  <c r="F159" i="10"/>
  <c r="F155" i="10"/>
  <c r="F141" i="10"/>
  <c r="H141" i="10" s="1"/>
  <c r="O21" i="9" s="1"/>
  <c r="L141" i="10"/>
  <c r="F138" i="10"/>
  <c r="L138" i="10"/>
  <c r="F130" i="10"/>
  <c r="H130" i="10" s="1"/>
  <c r="P18" i="9" s="1"/>
  <c r="L130" i="10"/>
  <c r="F136" i="10"/>
  <c r="F139" i="10"/>
  <c r="H139" i="10" s="1"/>
  <c r="Q20" i="9" s="1"/>
  <c r="L139" i="10"/>
  <c r="F123" i="10"/>
  <c r="L123" i="10"/>
  <c r="F86" i="10"/>
  <c r="L86" i="10"/>
  <c r="F88" i="10"/>
  <c r="F94" i="10"/>
  <c r="F102" i="10"/>
  <c r="L102" i="10"/>
  <c r="F104" i="10"/>
  <c r="F98" i="10"/>
  <c r="L98" i="10"/>
  <c r="F100" i="10"/>
  <c r="F110" i="10"/>
  <c r="F85" i="10"/>
  <c r="L85" i="10"/>
  <c r="F93" i="10"/>
  <c r="F99" i="10"/>
  <c r="L99" i="10"/>
  <c r="F101" i="10"/>
  <c r="F103" i="10"/>
  <c r="F109" i="10"/>
  <c r="F56" i="10"/>
  <c r="L56" i="10"/>
  <c r="F64" i="10"/>
  <c r="F66" i="10"/>
  <c r="F70" i="10"/>
  <c r="F57" i="10"/>
  <c r="L57" i="10"/>
  <c r="F69" i="10"/>
  <c r="L69" i="10"/>
  <c r="F73" i="10"/>
  <c r="L73" i="10"/>
  <c r="F52" i="10"/>
  <c r="L52" i="10"/>
  <c r="F54" i="10"/>
  <c r="L54" i="10"/>
  <c r="F68" i="10"/>
  <c r="L68" i="10"/>
  <c r="F53" i="10"/>
  <c r="F55" i="10"/>
  <c r="L55" i="10"/>
  <c r="F65" i="10"/>
  <c r="H65" i="10" s="1"/>
  <c r="H19" i="9" s="1"/>
  <c r="F67" i="10"/>
  <c r="F71" i="10"/>
  <c r="H71" i="10" s="1"/>
  <c r="F21" i="9" s="1"/>
  <c r="F137" i="10"/>
  <c r="L137" i="10"/>
  <c r="G133" i="10"/>
  <c r="F129" i="10"/>
  <c r="G121" i="10"/>
  <c r="F121" i="10"/>
  <c r="L121" i="10"/>
  <c r="F125" i="10"/>
  <c r="L125" i="10"/>
  <c r="G63" i="10"/>
  <c r="F63" i="10"/>
  <c r="G61" i="10"/>
  <c r="F61" i="10"/>
  <c r="F59" i="10"/>
  <c r="L59" i="10"/>
  <c r="G97" i="10"/>
  <c r="F97" i="10"/>
  <c r="F95" i="10"/>
  <c r="G95" i="10"/>
  <c r="G123" i="10"/>
  <c r="G89" i="10"/>
  <c r="L145" i="10"/>
  <c r="F87" i="10"/>
  <c r="G167" i="10"/>
  <c r="H167" i="10" s="1"/>
  <c r="R19" i="9" s="1"/>
  <c r="F72" i="10"/>
  <c r="F58" i="10"/>
  <c r="F124" i="10"/>
  <c r="F60" i="10"/>
  <c r="G143" i="10"/>
  <c r="G181" i="10"/>
  <c r="H181" i="10" s="1"/>
  <c r="T22" i="9" s="1"/>
  <c r="G90" i="10"/>
  <c r="F140" i="10"/>
  <c r="L169" i="10"/>
  <c r="F180" i="10"/>
  <c r="H180" i="10" s="1"/>
  <c r="S22" i="9" s="1"/>
  <c r="L162" i="10"/>
  <c r="F182" i="10"/>
  <c r="H182" i="10" s="1"/>
  <c r="U22" i="9" s="1"/>
  <c r="F120" i="10"/>
  <c r="H166" i="10"/>
  <c r="U18" i="9" s="1"/>
  <c r="G169" i="10"/>
  <c r="H169" i="10" s="1"/>
  <c r="T19" i="9" s="1"/>
  <c r="L178" i="10"/>
  <c r="H164" i="10"/>
  <c r="S18" i="9" s="1"/>
  <c r="F131" i="10"/>
  <c r="F145" i="10"/>
  <c r="F147" i="10"/>
  <c r="H170" i="10"/>
  <c r="U19" i="9" s="1"/>
  <c r="L160" i="10"/>
  <c r="G162" i="10"/>
  <c r="H162" i="10" s="1"/>
  <c r="U17" i="9" s="1"/>
  <c r="L171" i="10"/>
  <c r="H163" i="10"/>
  <c r="R18" i="9" s="1"/>
  <c r="F171" i="10"/>
  <c r="H171" i="10" s="1"/>
  <c r="R20" i="9" s="1"/>
  <c r="H179" i="10"/>
  <c r="R22" i="9" s="1"/>
  <c r="F175" i="10"/>
  <c r="H175" i="10" s="1"/>
  <c r="R21" i="9" s="1"/>
  <c r="H157" i="10"/>
  <c r="T16" i="9" s="1"/>
  <c r="H168" i="10"/>
  <c r="S19" i="9" s="1"/>
  <c r="H176" i="10"/>
  <c r="S21" i="9" s="1"/>
  <c r="H177" i="10"/>
  <c r="T21" i="9" s="1"/>
  <c r="H158" i="10"/>
  <c r="U16" i="9" s="1"/>
  <c r="L159" i="10"/>
  <c r="H174" i="10"/>
  <c r="U20" i="9" s="1"/>
  <c r="H156" i="10"/>
  <c r="S16" i="9" s="1"/>
  <c r="H165" i="10"/>
  <c r="T18" i="9" s="1"/>
  <c r="H172" i="10"/>
  <c r="S20" i="9" s="1"/>
  <c r="L157" i="10"/>
  <c r="L173" i="10"/>
  <c r="L175" i="10"/>
  <c r="L180" i="10"/>
  <c r="L182" i="10"/>
  <c r="G159" i="10"/>
  <c r="F161" i="10"/>
  <c r="H161" i="10" s="1"/>
  <c r="T17" i="9" s="1"/>
  <c r="L161" i="10"/>
  <c r="L167" i="10"/>
  <c r="L172" i="10"/>
  <c r="L181" i="10"/>
  <c r="G132" i="10"/>
  <c r="L143" i="10"/>
  <c r="F127" i="10"/>
  <c r="L134" i="10"/>
  <c r="F143" i="10"/>
  <c r="H134" i="10"/>
  <c r="P19" i="9" s="1"/>
  <c r="L140" i="10"/>
  <c r="G140" i="10"/>
  <c r="G122" i="10"/>
  <c r="H122" i="10" s="1"/>
  <c r="P16" i="9" s="1"/>
  <c r="L122" i="10"/>
  <c r="F126" i="10"/>
  <c r="F135" i="10"/>
  <c r="G131" i="10"/>
  <c r="L131" i="10"/>
  <c r="G138" i="10"/>
  <c r="F142" i="10"/>
  <c r="G129" i="10"/>
  <c r="L124" i="10"/>
  <c r="G124" i="10"/>
  <c r="F128" i="10"/>
  <c r="F133" i="10"/>
  <c r="L147" i="10"/>
  <c r="L132" i="10"/>
  <c r="F144" i="10"/>
  <c r="G145" i="10"/>
  <c r="G147" i="10"/>
  <c r="G92" i="10"/>
  <c r="G102" i="10"/>
  <c r="G56" i="10"/>
  <c r="G73" i="10"/>
  <c r="F89" i="10"/>
  <c r="F105" i="10"/>
  <c r="G57" i="10"/>
  <c r="G98" i="10"/>
  <c r="F111" i="10"/>
  <c r="G54" i="10"/>
  <c r="G58" i="10"/>
  <c r="G68" i="10"/>
  <c r="G52" i="10"/>
  <c r="F74" i="10"/>
  <c r="G91" i="10"/>
  <c r="G105" i="10"/>
  <c r="F108" i="10"/>
  <c r="G87" i="10"/>
  <c r="G107" i="10"/>
  <c r="F62" i="10"/>
  <c r="G74" i="10"/>
  <c r="F106" i="10"/>
  <c r="L91" i="10"/>
  <c r="L107" i="10"/>
  <c r="AD13" i="10"/>
  <c r="F75" i="10"/>
  <c r="G55" i="10"/>
  <c r="G69" i="10"/>
  <c r="G72" i="10"/>
  <c r="G75" i="10"/>
  <c r="F77" i="10"/>
  <c r="G86" i="10"/>
  <c r="G59" i="10"/>
  <c r="L90" i="10"/>
  <c r="L92" i="10"/>
  <c r="AJ29" i="9"/>
  <c r="AJ30" i="9"/>
  <c r="AJ32" i="9" s="1"/>
  <c r="F112" i="10"/>
  <c r="H112" i="10" s="1"/>
  <c r="M22" i="9" s="1"/>
  <c r="L105" i="10"/>
  <c r="F107" i="10"/>
  <c r="G99" i="10"/>
  <c r="F96" i="10"/>
  <c r="F90" i="10"/>
  <c r="F91" i="10"/>
  <c r="F92" i="10"/>
  <c r="L89" i="10"/>
  <c r="L87" i="10"/>
  <c r="G85" i="10"/>
  <c r="L112" i="10"/>
  <c r="F76" i="10"/>
  <c r="L75" i="10"/>
  <c r="F78" i="10"/>
  <c r="L72" i="10"/>
  <c r="L74" i="10"/>
  <c r="L58" i="10"/>
  <c r="F51" i="10"/>
  <c r="AI51" i="1"/>
  <c r="AI50" i="1"/>
  <c r="AI49" i="1"/>
  <c r="AI48" i="1"/>
  <c r="AI47" i="1"/>
  <c r="AI46" i="1"/>
  <c r="AI45" i="1"/>
  <c r="AI44" i="1"/>
  <c r="AI43" i="1"/>
  <c r="AI42" i="1"/>
  <c r="AI41" i="1"/>
  <c r="AI40" i="1"/>
  <c r="AI39" i="1"/>
  <c r="AI38" i="1"/>
  <c r="AI37" i="1"/>
  <c r="AI36" i="1"/>
  <c r="AI35" i="1"/>
  <c r="AI34" i="1"/>
  <c r="AI33" i="1"/>
  <c r="AI32" i="1"/>
  <c r="AI31" i="1"/>
  <c r="AI30" i="1"/>
  <c r="AI29" i="1"/>
  <c r="AI28" i="1"/>
  <c r="AI27" i="1"/>
  <c r="AI26" i="1"/>
  <c r="AI25" i="1"/>
  <c r="AI24" i="1"/>
  <c r="AE53" i="1"/>
  <c r="AA53" i="1"/>
  <c r="W53" i="1"/>
  <c r="S53" i="1"/>
  <c r="O53" i="1"/>
  <c r="K53" i="1"/>
  <c r="G53" i="1"/>
  <c r="C53" i="1"/>
  <c r="T288" i="10" l="1"/>
  <c r="S289" i="10" s="1"/>
  <c r="T253" i="10"/>
  <c r="P254" i="10" s="1"/>
  <c r="AB22" i="10"/>
  <c r="S218" i="10"/>
  <c r="AE38" i="11"/>
  <c r="AE39" i="11"/>
  <c r="T288" i="11"/>
  <c r="S289" i="11"/>
  <c r="AC26" i="11" s="1"/>
  <c r="AC23" i="11"/>
  <c r="AB23" i="11"/>
  <c r="S254" i="11"/>
  <c r="AB26" i="11" s="1"/>
  <c r="T253" i="11"/>
  <c r="T218" i="11"/>
  <c r="P219" i="11"/>
  <c r="T183" i="11"/>
  <c r="P184" i="11"/>
  <c r="Z23" i="11" s="1"/>
  <c r="P42" i="11"/>
  <c r="P43" i="11" s="1"/>
  <c r="S115" i="11"/>
  <c r="X26" i="11" s="1"/>
  <c r="P148" i="11"/>
  <c r="R148" i="11"/>
  <c r="R149" i="11" s="1"/>
  <c r="Y25" i="11" s="1"/>
  <c r="AD25" i="11" s="1"/>
  <c r="Q148" i="11"/>
  <c r="Q149" i="11" s="1"/>
  <c r="Y24" i="11" s="1"/>
  <c r="S148" i="11"/>
  <c r="Q42" i="11"/>
  <c r="Q43" i="11" s="1"/>
  <c r="V24" i="11" s="1"/>
  <c r="S42" i="11"/>
  <c r="T114" i="11"/>
  <c r="S81" i="11"/>
  <c r="W26" i="11" s="1"/>
  <c r="T80" i="11"/>
  <c r="H52" i="10"/>
  <c r="G16" i="9" s="1"/>
  <c r="AN24" i="10"/>
  <c r="V37" i="10" s="1"/>
  <c r="AC40" i="10"/>
  <c r="AB40" i="10"/>
  <c r="W37" i="10"/>
  <c r="W40" i="10" s="1"/>
  <c r="AQ24" i="10"/>
  <c r="AO24" i="10"/>
  <c r="V38" i="10" s="1"/>
  <c r="AD38" i="10" s="1"/>
  <c r="H69" i="10"/>
  <c r="H20" i="9" s="1"/>
  <c r="AA22" i="10"/>
  <c r="H106" i="10"/>
  <c r="O106" i="10" s="1"/>
  <c r="AA40" i="10"/>
  <c r="Y40" i="10"/>
  <c r="X40" i="10"/>
  <c r="H77" i="10"/>
  <c r="H55" i="10"/>
  <c r="F17" i="9" s="1"/>
  <c r="H68" i="10"/>
  <c r="G20" i="9" s="1"/>
  <c r="AD39" i="10"/>
  <c r="H123" i="10"/>
  <c r="Q16" i="9" s="1"/>
  <c r="L155" i="10"/>
  <c r="Z40" i="10"/>
  <c r="H126" i="10"/>
  <c r="P17" i="9" s="1"/>
  <c r="H108" i="10"/>
  <c r="M21" i="9" s="1"/>
  <c r="H111" i="10"/>
  <c r="L22" i="9" s="1"/>
  <c r="H129" i="10"/>
  <c r="O18" i="9" s="1"/>
  <c r="H125" i="10"/>
  <c r="O17" i="9" s="1"/>
  <c r="H136" i="10"/>
  <c r="N20" i="9" s="1"/>
  <c r="H137" i="10"/>
  <c r="O20" i="9" s="1"/>
  <c r="H64" i="10"/>
  <c r="G19" i="9" s="1"/>
  <c r="H67" i="10"/>
  <c r="F20" i="9" s="1"/>
  <c r="H93" i="10"/>
  <c r="J18" i="9" s="1"/>
  <c r="H102" i="10"/>
  <c r="K20" i="9" s="1"/>
  <c r="H103" i="10"/>
  <c r="L20" i="9" s="1"/>
  <c r="H104" i="10"/>
  <c r="M20" i="9" s="1"/>
  <c r="H94" i="10"/>
  <c r="K18" i="9" s="1"/>
  <c r="H78" i="10"/>
  <c r="H57" i="10"/>
  <c r="H17" i="9" s="1"/>
  <c r="H56" i="10"/>
  <c r="G17" i="9" s="1"/>
  <c r="H132" i="10"/>
  <c r="N19" i="9" s="1"/>
  <c r="H53" i="10"/>
  <c r="H16" i="9" s="1"/>
  <c r="H110" i="10"/>
  <c r="K22" i="9" s="1"/>
  <c r="H100" i="10"/>
  <c r="M19" i="9" s="1"/>
  <c r="H96" i="10"/>
  <c r="M18" i="9" s="1"/>
  <c r="H144" i="10"/>
  <c r="N22" i="9" s="1"/>
  <c r="H51" i="10"/>
  <c r="F16" i="9" s="1"/>
  <c r="H127" i="10"/>
  <c r="Q17" i="9" s="1"/>
  <c r="H109" i="10"/>
  <c r="J22" i="9" s="1"/>
  <c r="H101" i="10"/>
  <c r="J20" i="9" s="1"/>
  <c r="H88" i="10"/>
  <c r="M16" i="9" s="1"/>
  <c r="H128" i="10"/>
  <c r="N18" i="9" s="1"/>
  <c r="L156" i="10"/>
  <c r="Q156" i="10" s="1"/>
  <c r="H120" i="10"/>
  <c r="L176" i="10"/>
  <c r="R176" i="10" s="1"/>
  <c r="H63" i="10"/>
  <c r="F19" i="9" s="1"/>
  <c r="H155" i="10"/>
  <c r="R16" i="9" s="1"/>
  <c r="H105" i="10"/>
  <c r="J21" i="9" s="1"/>
  <c r="H76" i="10"/>
  <c r="G22" i="9" s="1"/>
  <c r="H159" i="10"/>
  <c r="R17" i="9" s="1"/>
  <c r="H121" i="10"/>
  <c r="O16" i="9" s="1"/>
  <c r="H66" i="10"/>
  <c r="I19" i="9" s="1"/>
  <c r="H95" i="10"/>
  <c r="L18" i="9" s="1"/>
  <c r="H70" i="10"/>
  <c r="I20" i="9" s="1"/>
  <c r="H62" i="10"/>
  <c r="I18" i="9" s="1"/>
  <c r="H99" i="10"/>
  <c r="L19" i="9" s="1"/>
  <c r="H142" i="10"/>
  <c r="P21" i="9" s="1"/>
  <c r="H98" i="10"/>
  <c r="K19" i="9" s="1"/>
  <c r="H138" i="10"/>
  <c r="P20" i="9" s="1"/>
  <c r="H135" i="10"/>
  <c r="Q19" i="9" s="1"/>
  <c r="H60" i="10"/>
  <c r="G18" i="9" s="1"/>
  <c r="L164" i="10"/>
  <c r="O164" i="10" s="1"/>
  <c r="H86" i="10"/>
  <c r="K16" i="9" s="1"/>
  <c r="H85" i="10"/>
  <c r="H97" i="10"/>
  <c r="J19" i="9" s="1"/>
  <c r="H54" i="10"/>
  <c r="I16" i="9" s="1"/>
  <c r="H73" i="10"/>
  <c r="H21" i="9" s="1"/>
  <c r="H133" i="10"/>
  <c r="O19" i="9" s="1"/>
  <c r="Q167" i="10"/>
  <c r="P167" i="10"/>
  <c r="Q161" i="10"/>
  <c r="P161" i="10"/>
  <c r="Q172" i="10"/>
  <c r="P172" i="10"/>
  <c r="R160" i="10"/>
  <c r="Q160" i="10"/>
  <c r="P160" i="10"/>
  <c r="O179" i="10"/>
  <c r="Q179" i="10"/>
  <c r="P179" i="10"/>
  <c r="O170" i="10"/>
  <c r="Q170" i="10"/>
  <c r="P170" i="10"/>
  <c r="P164" i="10"/>
  <c r="O180" i="10"/>
  <c r="Q180" i="10"/>
  <c r="P180" i="10"/>
  <c r="Q175" i="10"/>
  <c r="P175" i="10"/>
  <c r="Q159" i="10"/>
  <c r="Q165" i="10"/>
  <c r="P165" i="10"/>
  <c r="Q158" i="10"/>
  <c r="P158" i="10"/>
  <c r="Q176" i="10"/>
  <c r="P176" i="10"/>
  <c r="O157" i="10"/>
  <c r="Q157" i="10"/>
  <c r="P157" i="10"/>
  <c r="P171" i="10"/>
  <c r="Q171" i="10"/>
  <c r="O162" i="10"/>
  <c r="P162" i="10"/>
  <c r="Q162" i="10"/>
  <c r="Q174" i="10"/>
  <c r="P174" i="10"/>
  <c r="P168" i="10"/>
  <c r="O166" i="10"/>
  <c r="P166" i="10"/>
  <c r="Q166" i="10"/>
  <c r="P181" i="10"/>
  <c r="Q181" i="10"/>
  <c r="P177" i="10"/>
  <c r="Q177" i="10"/>
  <c r="O173" i="10"/>
  <c r="Q173" i="10"/>
  <c r="P173" i="10"/>
  <c r="O178" i="10"/>
  <c r="Q178" i="10"/>
  <c r="P178" i="10"/>
  <c r="O163" i="10"/>
  <c r="Q163" i="10"/>
  <c r="P163" i="10"/>
  <c r="O182" i="10"/>
  <c r="Q182" i="10"/>
  <c r="P182" i="10"/>
  <c r="O169" i="10"/>
  <c r="Q169" i="10"/>
  <c r="P169" i="10"/>
  <c r="H61" i="10"/>
  <c r="H18" i="9" s="1"/>
  <c r="H59" i="10"/>
  <c r="F18" i="9" s="1"/>
  <c r="H87" i="10"/>
  <c r="L16" i="9" s="1"/>
  <c r="P146" i="10"/>
  <c r="Q146" i="10"/>
  <c r="O134" i="10"/>
  <c r="P134" i="10"/>
  <c r="Q134" i="10"/>
  <c r="Q141" i="10"/>
  <c r="P141" i="10"/>
  <c r="O139" i="10"/>
  <c r="Q139" i="10"/>
  <c r="P139" i="10"/>
  <c r="P122" i="10"/>
  <c r="Q122" i="10"/>
  <c r="P130" i="10"/>
  <c r="Q130" i="10"/>
  <c r="Q112" i="10"/>
  <c r="P112" i="10"/>
  <c r="Q110" i="10"/>
  <c r="Q71" i="10"/>
  <c r="P71" i="10"/>
  <c r="Q65" i="10"/>
  <c r="P65" i="10"/>
  <c r="Q52" i="10"/>
  <c r="L71" i="10"/>
  <c r="R71" i="10" s="1"/>
  <c r="H89" i="10"/>
  <c r="J17" i="9" s="1"/>
  <c r="H72" i="10"/>
  <c r="G21" i="9" s="1"/>
  <c r="L109" i="10"/>
  <c r="L158" i="10"/>
  <c r="L100" i="10"/>
  <c r="L136" i="10"/>
  <c r="H131" i="10"/>
  <c r="Q18" i="9" s="1"/>
  <c r="H124" i="10"/>
  <c r="N17" i="9" s="1"/>
  <c r="H74" i="10"/>
  <c r="I21" i="9" s="1"/>
  <c r="H58" i="10"/>
  <c r="I17" i="9" s="1"/>
  <c r="R180" i="10"/>
  <c r="H140" i="10"/>
  <c r="N21" i="9" s="1"/>
  <c r="H147" i="10"/>
  <c r="Q22" i="9" s="1"/>
  <c r="L165" i="10"/>
  <c r="R165" i="10" s="1"/>
  <c r="R178" i="10"/>
  <c r="H90" i="10"/>
  <c r="K17" i="9" s="1"/>
  <c r="H107" i="10"/>
  <c r="L21" i="9" s="1"/>
  <c r="L146" i="10"/>
  <c r="M144" i="10" s="1"/>
  <c r="H143" i="10"/>
  <c r="Q21" i="9" s="1"/>
  <c r="H92" i="10"/>
  <c r="M17" i="9" s="1"/>
  <c r="L93" i="10"/>
  <c r="R162" i="10"/>
  <c r="H145" i="10"/>
  <c r="O22" i="9" s="1"/>
  <c r="L166" i="10"/>
  <c r="R166" i="10" s="1"/>
  <c r="R169" i="10"/>
  <c r="L95" i="10"/>
  <c r="R182" i="10"/>
  <c r="O71" i="10"/>
  <c r="O65" i="10"/>
  <c r="O112" i="10"/>
  <c r="R112" i="10"/>
  <c r="L129" i="10"/>
  <c r="R173" i="10"/>
  <c r="L174" i="10"/>
  <c r="R174" i="10" s="1"/>
  <c r="L179" i="10"/>
  <c r="M179" i="10" s="1"/>
  <c r="L170" i="10"/>
  <c r="R170" i="10" s="1"/>
  <c r="R157" i="10"/>
  <c r="O160" i="10"/>
  <c r="O175" i="10"/>
  <c r="R175" i="10"/>
  <c r="O171" i="10"/>
  <c r="R171" i="10"/>
  <c r="O176" i="10"/>
  <c r="R161" i="10"/>
  <c r="O161" i="10"/>
  <c r="O158" i="10"/>
  <c r="L163" i="10"/>
  <c r="L177" i="10"/>
  <c r="L168" i="10"/>
  <c r="Q168" i="10" s="1"/>
  <c r="R181" i="10"/>
  <c r="O181" i="10"/>
  <c r="O165" i="10"/>
  <c r="O174" i="10"/>
  <c r="O177" i="10"/>
  <c r="R167" i="10"/>
  <c r="O167" i="10"/>
  <c r="R172" i="10"/>
  <c r="O172" i="10"/>
  <c r="M159" i="10"/>
  <c r="R139" i="10"/>
  <c r="R134" i="10"/>
  <c r="M120" i="10"/>
  <c r="R141" i="10"/>
  <c r="O141" i="10"/>
  <c r="R130" i="10"/>
  <c r="O130" i="10"/>
  <c r="L128" i="10"/>
  <c r="L142" i="10"/>
  <c r="L135" i="10"/>
  <c r="O146" i="10"/>
  <c r="L133" i="10"/>
  <c r="L126" i="10"/>
  <c r="O122" i="10"/>
  <c r="R122" i="10"/>
  <c r="L53" i="10"/>
  <c r="H91" i="10"/>
  <c r="L17" i="9" s="1"/>
  <c r="L94" i="10"/>
  <c r="AI53" i="1"/>
  <c r="L103" i="10"/>
  <c r="L110" i="10"/>
  <c r="L88" i="10"/>
  <c r="M89" i="10"/>
  <c r="L61" i="10"/>
  <c r="L70" i="10"/>
  <c r="L101" i="10"/>
  <c r="H75" i="10"/>
  <c r="F22" i="9" s="1"/>
  <c r="M55" i="10"/>
  <c r="L63" i="10"/>
  <c r="L104" i="10"/>
  <c r="M105" i="10"/>
  <c r="B53" i="1"/>
  <c r="L97" i="10"/>
  <c r="M75" i="10"/>
  <c r="L67" i="10"/>
  <c r="L65" i="10"/>
  <c r="R65" i="10" s="1"/>
  <c r="L66" i="10"/>
  <c r="L64" i="10"/>
  <c r="AI24" i="9"/>
  <c r="I55" i="1"/>
  <c r="AG52" i="1"/>
  <c r="U52" i="1"/>
  <c r="S254" i="10" l="1"/>
  <c r="Q254" i="10"/>
  <c r="R289" i="10"/>
  <c r="P289" i="10"/>
  <c r="Q289" i="10"/>
  <c r="R254" i="10"/>
  <c r="AD24" i="11"/>
  <c r="S43" i="11"/>
  <c r="V26" i="11" s="1"/>
  <c r="T218" i="10"/>
  <c r="P52" i="10"/>
  <c r="R52" i="10"/>
  <c r="O52" i="10"/>
  <c r="R67" i="10"/>
  <c r="R156" i="10"/>
  <c r="W20" i="10"/>
  <c r="S75" i="10"/>
  <c r="W15" i="10"/>
  <c r="S55" i="10"/>
  <c r="Z15" i="10"/>
  <c r="S159" i="10"/>
  <c r="X19" i="10"/>
  <c r="S105" i="10"/>
  <c r="X15" i="10"/>
  <c r="S89" i="10"/>
  <c r="Y14" i="10"/>
  <c r="S120" i="10"/>
  <c r="Z20" i="10"/>
  <c r="S179" i="10"/>
  <c r="Y20" i="10"/>
  <c r="S144" i="10"/>
  <c r="S184" i="11"/>
  <c r="Z26" i="11" s="1"/>
  <c r="S219" i="11"/>
  <c r="AA26" i="11" s="1"/>
  <c r="AA23" i="11"/>
  <c r="T42" i="11"/>
  <c r="P149" i="11"/>
  <c r="T148" i="11"/>
  <c r="V23" i="11"/>
  <c r="O155" i="10"/>
  <c r="P120" i="10"/>
  <c r="N16" i="9"/>
  <c r="R110" i="10"/>
  <c r="P85" i="10"/>
  <c r="J16" i="9"/>
  <c r="Q106" i="10"/>
  <c r="K21" i="9"/>
  <c r="P78" i="10"/>
  <c r="I22" i="9"/>
  <c r="P77" i="10"/>
  <c r="H22" i="9"/>
  <c r="V40" i="10"/>
  <c r="O159" i="10"/>
  <c r="O104" i="10"/>
  <c r="R126" i="10"/>
  <c r="Q125" i="10"/>
  <c r="O126" i="10"/>
  <c r="R164" i="10"/>
  <c r="P104" i="10"/>
  <c r="Q129" i="10"/>
  <c r="O64" i="10"/>
  <c r="P69" i="10"/>
  <c r="R69" i="10"/>
  <c r="O69" i="10"/>
  <c r="P101" i="10"/>
  <c r="O102" i="10"/>
  <c r="P111" i="10"/>
  <c r="R106" i="10"/>
  <c r="O72" i="10"/>
  <c r="Q60" i="10"/>
  <c r="O51" i="10"/>
  <c r="P64" i="10"/>
  <c r="P59" i="10"/>
  <c r="Q66" i="10"/>
  <c r="O68" i="10"/>
  <c r="P73" i="10"/>
  <c r="P62" i="10"/>
  <c r="R55" i="10"/>
  <c r="Q69" i="10"/>
  <c r="O54" i="10"/>
  <c r="R56" i="10"/>
  <c r="Q67" i="10"/>
  <c r="AD37" i="10"/>
  <c r="R57" i="10"/>
  <c r="Q51" i="10"/>
  <c r="Q57" i="10"/>
  <c r="R77" i="10"/>
  <c r="Q77" i="10"/>
  <c r="O76" i="10"/>
  <c r="Q76" i="10"/>
  <c r="O123" i="10"/>
  <c r="P123" i="10"/>
  <c r="R123" i="10"/>
  <c r="Q123" i="10"/>
  <c r="O77" i="10"/>
  <c r="O57" i="10"/>
  <c r="P57" i="10"/>
  <c r="P76" i="10"/>
  <c r="R51" i="10"/>
  <c r="P51" i="10"/>
  <c r="P53" i="10"/>
  <c r="R66" i="10"/>
  <c r="O78" i="10"/>
  <c r="P159" i="10"/>
  <c r="Q138" i="10"/>
  <c r="Q121" i="10"/>
  <c r="P132" i="10"/>
  <c r="Q137" i="10"/>
  <c r="P128" i="10"/>
  <c r="Q136" i="10"/>
  <c r="Q142" i="10"/>
  <c r="P125" i="10"/>
  <c r="P126" i="10"/>
  <c r="P133" i="10"/>
  <c r="Q135" i="10"/>
  <c r="Q120" i="10"/>
  <c r="Q144" i="10"/>
  <c r="O89" i="10"/>
  <c r="O109" i="10"/>
  <c r="P96" i="10"/>
  <c r="P94" i="10"/>
  <c r="P93" i="10"/>
  <c r="Q111" i="10"/>
  <c r="Q98" i="10"/>
  <c r="P100" i="10"/>
  <c r="Q104" i="10"/>
  <c r="P108" i="10"/>
  <c r="Q97" i="10"/>
  <c r="P88" i="10"/>
  <c r="Q103" i="10"/>
  <c r="Q99" i="10"/>
  <c r="O105" i="10"/>
  <c r="Q101" i="10"/>
  <c r="Q102" i="10"/>
  <c r="P106" i="10"/>
  <c r="P70" i="10"/>
  <c r="P156" i="10"/>
  <c r="O85" i="10"/>
  <c r="P86" i="10"/>
  <c r="O129" i="10"/>
  <c r="P129" i="10"/>
  <c r="Q155" i="10"/>
  <c r="O127" i="10"/>
  <c r="Q95" i="10"/>
  <c r="Q87" i="10"/>
  <c r="O137" i="10"/>
  <c r="O132" i="10"/>
  <c r="P137" i="10"/>
  <c r="R105" i="10"/>
  <c r="O53" i="10"/>
  <c r="Q53" i="10"/>
  <c r="Q78" i="10"/>
  <c r="P66" i="10"/>
  <c r="R53" i="10"/>
  <c r="R78" i="10"/>
  <c r="O66" i="10"/>
  <c r="Q126" i="10"/>
  <c r="O120" i="10"/>
  <c r="R142" i="10"/>
  <c r="O144" i="10"/>
  <c r="R135" i="10"/>
  <c r="R144" i="10"/>
  <c r="P144" i="10"/>
  <c r="P136" i="10"/>
  <c r="R136" i="10"/>
  <c r="R108" i="10"/>
  <c r="Q108" i="10"/>
  <c r="O108" i="10"/>
  <c r="Q93" i="10"/>
  <c r="P67" i="10"/>
  <c r="P55" i="10"/>
  <c r="O56" i="10"/>
  <c r="P56" i="10"/>
  <c r="O55" i="10"/>
  <c r="Q56" i="10"/>
  <c r="Q55" i="10"/>
  <c r="R54" i="10"/>
  <c r="P54" i="10"/>
  <c r="P68" i="10"/>
  <c r="R68" i="10"/>
  <c r="O67" i="10"/>
  <c r="Q68" i="10"/>
  <c r="R64" i="10"/>
  <c r="R101" i="10"/>
  <c r="R85" i="10"/>
  <c r="P99" i="10"/>
  <c r="O101" i="10"/>
  <c r="O99" i="10"/>
  <c r="P105" i="10"/>
  <c r="P102" i="10"/>
  <c r="R102" i="10"/>
  <c r="R99" i="10"/>
  <c r="Q105" i="10"/>
  <c r="O136" i="10"/>
  <c r="R133" i="10"/>
  <c r="R96" i="10"/>
  <c r="O93" i="10"/>
  <c r="R93" i="10"/>
  <c r="R111" i="10"/>
  <c r="R88" i="10"/>
  <c r="P103" i="10"/>
  <c r="R103" i="10"/>
  <c r="O103" i="10"/>
  <c r="M175" i="10"/>
  <c r="O111" i="10"/>
  <c r="R137" i="10"/>
  <c r="O125" i="10"/>
  <c r="R125" i="10"/>
  <c r="P142" i="10"/>
  <c r="Q85" i="10"/>
  <c r="O100" i="10"/>
  <c r="Q100" i="10"/>
  <c r="R104" i="10"/>
  <c r="R100" i="10"/>
  <c r="R94" i="10"/>
  <c r="O94" i="10"/>
  <c r="Q96" i="10"/>
  <c r="P109" i="10"/>
  <c r="R132" i="10"/>
  <c r="O156" i="10"/>
  <c r="M155" i="10"/>
  <c r="Q62" i="10"/>
  <c r="Q132" i="10"/>
  <c r="O96" i="10"/>
  <c r="R155" i="10"/>
  <c r="R109" i="10"/>
  <c r="P61" i="10"/>
  <c r="Q109" i="10"/>
  <c r="P155" i="10"/>
  <c r="R73" i="10"/>
  <c r="O87" i="10"/>
  <c r="R98" i="10"/>
  <c r="Q54" i="10"/>
  <c r="Q63" i="10"/>
  <c r="Q70" i="10"/>
  <c r="P127" i="10"/>
  <c r="R63" i="10"/>
  <c r="R70" i="10"/>
  <c r="M109" i="10"/>
  <c r="R127" i="10"/>
  <c r="R87" i="10"/>
  <c r="R76" i="10"/>
  <c r="O70" i="10"/>
  <c r="O98" i="10"/>
  <c r="O63" i="10"/>
  <c r="O88" i="10"/>
  <c r="P98" i="10"/>
  <c r="Q88" i="10"/>
  <c r="Q127" i="10"/>
  <c r="Q128" i="10"/>
  <c r="R120" i="10"/>
  <c r="O135" i="10"/>
  <c r="O128" i="10"/>
  <c r="R159" i="10"/>
  <c r="R62" i="10"/>
  <c r="Q86" i="10"/>
  <c r="P138" i="10"/>
  <c r="P121" i="10"/>
  <c r="R121" i="10"/>
  <c r="O121" i="10"/>
  <c r="O62" i="10"/>
  <c r="Q73" i="10"/>
  <c r="R86" i="10"/>
  <c r="O97" i="10"/>
  <c r="O60" i="10"/>
  <c r="O142" i="10"/>
  <c r="R60" i="10"/>
  <c r="Q59" i="10"/>
  <c r="P60" i="10"/>
  <c r="P97" i="10"/>
  <c r="R95" i="10"/>
  <c r="O86" i="10"/>
  <c r="R138" i="10"/>
  <c r="O138" i="10"/>
  <c r="O73" i="10"/>
  <c r="Q164" i="10"/>
  <c r="R129" i="10"/>
  <c r="P135" i="10"/>
  <c r="Q61" i="10"/>
  <c r="R61" i="10"/>
  <c r="P63" i="10"/>
  <c r="O61" i="10"/>
  <c r="R59" i="10"/>
  <c r="O59" i="10"/>
  <c r="P95" i="10"/>
  <c r="O95" i="10"/>
  <c r="P87" i="10"/>
  <c r="M71" i="10"/>
  <c r="O131" i="10"/>
  <c r="Q131" i="10"/>
  <c r="P131" i="10"/>
  <c r="O147" i="10"/>
  <c r="Q147" i="10"/>
  <c r="P147" i="10"/>
  <c r="O145" i="10"/>
  <c r="Q145" i="10"/>
  <c r="P145" i="10"/>
  <c r="O140" i="10"/>
  <c r="P140" i="10"/>
  <c r="Q140" i="10"/>
  <c r="O124" i="10"/>
  <c r="P124" i="10"/>
  <c r="Q124" i="10"/>
  <c r="M136" i="10"/>
  <c r="O143" i="10"/>
  <c r="Q143" i="10"/>
  <c r="P143" i="10"/>
  <c r="Q133" i="10"/>
  <c r="R107" i="10"/>
  <c r="Q107" i="10"/>
  <c r="P107" i="10"/>
  <c r="Q91" i="10"/>
  <c r="P91" i="10"/>
  <c r="O90" i="10"/>
  <c r="Q90" i="10"/>
  <c r="P90" i="10"/>
  <c r="Q89" i="10"/>
  <c r="P89" i="10"/>
  <c r="R89" i="10"/>
  <c r="O92" i="10"/>
  <c r="P92" i="10"/>
  <c r="Q92" i="10"/>
  <c r="P110" i="10"/>
  <c r="Q94" i="10"/>
  <c r="R143" i="10"/>
  <c r="R131" i="10"/>
  <c r="Q75" i="10"/>
  <c r="P75" i="10"/>
  <c r="Q58" i="10"/>
  <c r="P58" i="10"/>
  <c r="Q74" i="10"/>
  <c r="P74" i="10"/>
  <c r="R72" i="10"/>
  <c r="Q72" i="10"/>
  <c r="P72" i="10"/>
  <c r="Q64" i="10"/>
  <c r="R74" i="10"/>
  <c r="O107" i="10"/>
  <c r="M97" i="10"/>
  <c r="R140" i="10"/>
  <c r="R124" i="10"/>
  <c r="R158" i="10"/>
  <c r="O74" i="10"/>
  <c r="R147" i="10"/>
  <c r="R145" i="10"/>
  <c r="R90" i="10"/>
  <c r="R58" i="10"/>
  <c r="O58" i="10"/>
  <c r="R92" i="10"/>
  <c r="M59" i="10"/>
  <c r="R146" i="10"/>
  <c r="R177" i="10"/>
  <c r="M171" i="10"/>
  <c r="M85" i="10"/>
  <c r="M51" i="10"/>
  <c r="M93" i="10"/>
  <c r="M128" i="10"/>
  <c r="R91" i="10"/>
  <c r="O91" i="10"/>
  <c r="R97" i="10"/>
  <c r="R75" i="10"/>
  <c r="O75" i="10"/>
  <c r="M101" i="10"/>
  <c r="O110" i="10"/>
  <c r="R179" i="10"/>
  <c r="R168" i="10"/>
  <c r="O168" i="10"/>
  <c r="M167" i="10"/>
  <c r="M163" i="10"/>
  <c r="R163" i="10"/>
  <c r="M124" i="10"/>
  <c r="O133" i="10"/>
  <c r="M132" i="10"/>
  <c r="R128" i="10"/>
  <c r="M140" i="10"/>
  <c r="M67" i="10"/>
  <c r="M63" i="10"/>
  <c r="S63" i="10" s="1"/>
  <c r="J40" i="10"/>
  <c r="J39" i="10"/>
  <c r="J38" i="10"/>
  <c r="J37" i="10"/>
  <c r="J36" i="10"/>
  <c r="J35" i="10"/>
  <c r="J34" i="10"/>
  <c r="J33" i="10"/>
  <c r="J32" i="10"/>
  <c r="J31" i="10"/>
  <c r="J30" i="10"/>
  <c r="J29" i="10"/>
  <c r="K28" i="10"/>
  <c r="J28" i="10"/>
  <c r="K27" i="10"/>
  <c r="J27" i="10"/>
  <c r="J26" i="10"/>
  <c r="K25" i="10"/>
  <c r="J25" i="10"/>
  <c r="J24" i="10"/>
  <c r="J23" i="10"/>
  <c r="J22" i="10"/>
  <c r="J21" i="10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J20" i="10"/>
  <c r="J19" i="10"/>
  <c r="K18" i="10"/>
  <c r="J18" i="10"/>
  <c r="J17" i="10"/>
  <c r="J16" i="10"/>
  <c r="J15" i="10"/>
  <c r="K14" i="10"/>
  <c r="J14" i="10"/>
  <c r="J13" i="10"/>
  <c r="A11" i="9"/>
  <c r="A45" i="9" s="1"/>
  <c r="A10" i="9"/>
  <c r="A44" i="9" s="1"/>
  <c r="A9" i="9"/>
  <c r="A43" i="9" s="1"/>
  <c r="A7" i="9"/>
  <c r="A41" i="9" s="1"/>
  <c r="A5" i="9"/>
  <c r="A39" i="9" s="1"/>
  <c r="A4" i="9"/>
  <c r="A38" i="9" s="1"/>
  <c r="A1" i="9"/>
  <c r="A35" i="9" s="1"/>
  <c r="T254" i="10" l="1"/>
  <c r="T289" i="10"/>
  <c r="P219" i="10"/>
  <c r="Q219" i="10"/>
  <c r="R219" i="10"/>
  <c r="S219" i="10"/>
  <c r="X16" i="10"/>
  <c r="S93" i="10"/>
  <c r="Y18" i="10"/>
  <c r="S136" i="10"/>
  <c r="Y19" i="10"/>
  <c r="S140" i="10"/>
  <c r="Y15" i="10"/>
  <c r="S124" i="10"/>
  <c r="X18" i="10"/>
  <c r="S101" i="10"/>
  <c r="W14" i="10"/>
  <c r="S51" i="10"/>
  <c r="X17" i="10"/>
  <c r="S97" i="10"/>
  <c r="X20" i="10"/>
  <c r="S109" i="10"/>
  <c r="W19" i="10"/>
  <c r="S71" i="10"/>
  <c r="W16" i="10"/>
  <c r="S59" i="10"/>
  <c r="W18" i="10"/>
  <c r="S67" i="10"/>
  <c r="Z17" i="10"/>
  <c r="S167" i="10"/>
  <c r="Z19" i="10"/>
  <c r="S175" i="10"/>
  <c r="X14" i="10"/>
  <c r="S85" i="10"/>
  <c r="Y17" i="10"/>
  <c r="S132" i="10"/>
  <c r="Z16" i="10"/>
  <c r="S163" i="10"/>
  <c r="Y16" i="10"/>
  <c r="S128" i="10"/>
  <c r="Z18" i="10"/>
  <c r="S171" i="10"/>
  <c r="Z14" i="10"/>
  <c r="S155" i="10"/>
  <c r="AD40" i="10"/>
  <c r="AD36" i="10"/>
  <c r="AE37" i="10" s="1"/>
  <c r="S149" i="11"/>
  <c r="Y26" i="11" s="1"/>
  <c r="Y23" i="11"/>
  <c r="AD23" i="11" s="1"/>
  <c r="P183" i="10"/>
  <c r="R183" i="10"/>
  <c r="O183" i="10"/>
  <c r="Z28" i="10" s="1"/>
  <c r="Q148" i="10"/>
  <c r="Q79" i="10"/>
  <c r="R79" i="10"/>
  <c r="Q183" i="10"/>
  <c r="R148" i="10"/>
  <c r="P148" i="10"/>
  <c r="O148" i="10"/>
  <c r="Y28" i="10" s="1"/>
  <c r="P113" i="10"/>
  <c r="R113" i="10"/>
  <c r="O113" i="10"/>
  <c r="Q113" i="10"/>
  <c r="P79" i="10"/>
  <c r="O79" i="10"/>
  <c r="X28" i="10" s="1"/>
  <c r="G21" i="10"/>
  <c r="K21" i="10"/>
  <c r="G23" i="10"/>
  <c r="K23" i="10"/>
  <c r="G29" i="10"/>
  <c r="K29" i="10"/>
  <c r="G31" i="10"/>
  <c r="K31" i="10"/>
  <c r="G33" i="10"/>
  <c r="K33" i="10"/>
  <c r="G35" i="10"/>
  <c r="K35" i="10"/>
  <c r="G37" i="10"/>
  <c r="K37" i="10"/>
  <c r="G39" i="10"/>
  <c r="K39" i="10"/>
  <c r="G16" i="10"/>
  <c r="K16" i="10"/>
  <c r="G20" i="10"/>
  <c r="K20" i="10"/>
  <c r="G15" i="10"/>
  <c r="K15" i="10"/>
  <c r="G19" i="10"/>
  <c r="K19" i="10"/>
  <c r="G13" i="10"/>
  <c r="K13" i="10"/>
  <c r="G17" i="10"/>
  <c r="K17" i="10"/>
  <c r="G22" i="10"/>
  <c r="K22" i="10"/>
  <c r="G24" i="10"/>
  <c r="K24" i="10"/>
  <c r="G26" i="10"/>
  <c r="K26" i="10"/>
  <c r="G30" i="10"/>
  <c r="K30" i="10"/>
  <c r="G32" i="10"/>
  <c r="K32" i="10"/>
  <c r="G34" i="10"/>
  <c r="K34" i="10"/>
  <c r="G36" i="10"/>
  <c r="K36" i="10"/>
  <c r="G38" i="10"/>
  <c r="K38" i="10"/>
  <c r="G40" i="10"/>
  <c r="K40" i="10"/>
  <c r="M113" i="10"/>
  <c r="J25" i="9" s="1"/>
  <c r="M183" i="10"/>
  <c r="R25" i="9" s="1"/>
  <c r="M148" i="10"/>
  <c r="N25" i="9" s="1"/>
  <c r="M79" i="10"/>
  <c r="F25" i="9" s="1"/>
  <c r="W17" i="10"/>
  <c r="F13" i="10"/>
  <c r="F15" i="10"/>
  <c r="F17" i="10"/>
  <c r="F19" i="10"/>
  <c r="G25" i="10"/>
  <c r="G27" i="10"/>
  <c r="F22" i="10"/>
  <c r="F24" i="10"/>
  <c r="F26" i="10"/>
  <c r="F28" i="10"/>
  <c r="F30" i="10"/>
  <c r="F32" i="10"/>
  <c r="F34" i="10"/>
  <c r="F36" i="10"/>
  <c r="F38" i="10"/>
  <c r="F40" i="10"/>
  <c r="F14" i="10"/>
  <c r="F16" i="10"/>
  <c r="F18" i="10"/>
  <c r="F20" i="10"/>
  <c r="G28" i="10"/>
  <c r="G18" i="10"/>
  <c r="F21" i="10"/>
  <c r="F23" i="10"/>
  <c r="F25" i="10"/>
  <c r="L27" i="10"/>
  <c r="F27" i="10"/>
  <c r="F29" i="10"/>
  <c r="F31" i="10"/>
  <c r="F33" i="10"/>
  <c r="F35" i="10"/>
  <c r="F37" i="10"/>
  <c r="F39" i="10"/>
  <c r="G14" i="10"/>
  <c r="T219" i="10" l="1"/>
  <c r="S183" i="10"/>
  <c r="T183" i="10" s="1"/>
  <c r="R184" i="10" s="1"/>
  <c r="AF22" i="11"/>
  <c r="H16" i="10"/>
  <c r="E16" i="9" s="1"/>
  <c r="S148" i="10"/>
  <c r="H37" i="10"/>
  <c r="B22" i="9" s="1"/>
  <c r="H29" i="10"/>
  <c r="B20" i="9" s="1"/>
  <c r="H40" i="10"/>
  <c r="E22" i="9" s="1"/>
  <c r="H32" i="10"/>
  <c r="E20" i="9" s="1"/>
  <c r="S79" i="10"/>
  <c r="S113" i="10"/>
  <c r="T113" i="10" s="1"/>
  <c r="AE38" i="10"/>
  <c r="AE39" i="10"/>
  <c r="H30" i="10"/>
  <c r="H38" i="10"/>
  <c r="H35" i="10"/>
  <c r="D21" i="9" s="1"/>
  <c r="H17" i="10"/>
  <c r="B17" i="9" s="1"/>
  <c r="H21" i="10"/>
  <c r="B18" i="9" s="1"/>
  <c r="Z22" i="10"/>
  <c r="Y22" i="10"/>
  <c r="H36" i="10"/>
  <c r="E21" i="9" s="1"/>
  <c r="H33" i="10"/>
  <c r="B21" i="9" s="1"/>
  <c r="H22" i="10"/>
  <c r="H15" i="10"/>
  <c r="H39" i="10"/>
  <c r="H31" i="10"/>
  <c r="H34" i="10"/>
  <c r="C21" i="9" s="1"/>
  <c r="H23" i="10"/>
  <c r="H20" i="10"/>
  <c r="H24" i="10"/>
  <c r="H19" i="10"/>
  <c r="H26" i="10"/>
  <c r="C19" i="9" s="1"/>
  <c r="H13" i="10"/>
  <c r="Q37" i="10"/>
  <c r="Q29" i="10"/>
  <c r="W28" i="10"/>
  <c r="X22" i="10"/>
  <c r="W22" i="10"/>
  <c r="L25" i="10"/>
  <c r="L28" i="10"/>
  <c r="H28" i="10"/>
  <c r="E19" i="9" s="1"/>
  <c r="H14" i="10"/>
  <c r="H25" i="10"/>
  <c r="B19" i="9" s="1"/>
  <c r="H18" i="10"/>
  <c r="L18" i="10"/>
  <c r="H27" i="10"/>
  <c r="D19" i="9" s="1"/>
  <c r="L14" i="10"/>
  <c r="L40" i="10"/>
  <c r="L33" i="10"/>
  <c r="L24" i="10"/>
  <c r="L17" i="10"/>
  <c r="L30" i="10"/>
  <c r="L19" i="10"/>
  <c r="L13" i="10"/>
  <c r="L35" i="10"/>
  <c r="L26" i="10"/>
  <c r="L39" i="10"/>
  <c r="L23" i="10"/>
  <c r="L29" i="10"/>
  <c r="L34" i="10"/>
  <c r="L37" i="10"/>
  <c r="L20" i="10"/>
  <c r="L22" i="10"/>
  <c r="L15" i="10"/>
  <c r="L32" i="10"/>
  <c r="L21" i="10"/>
  <c r="L36" i="10"/>
  <c r="L38" i="10"/>
  <c r="L31" i="10"/>
  <c r="L16" i="10"/>
  <c r="Q184" i="10" l="1"/>
  <c r="P114" i="10"/>
  <c r="R114" i="10"/>
  <c r="Q16" i="10"/>
  <c r="R16" i="10"/>
  <c r="P16" i="10"/>
  <c r="P184" i="10"/>
  <c r="R37" i="10"/>
  <c r="S184" i="10"/>
  <c r="AE26" i="11"/>
  <c r="AE24" i="11"/>
  <c r="AE25" i="11"/>
  <c r="AE23" i="11"/>
  <c r="O16" i="10"/>
  <c r="T148" i="10"/>
  <c r="S114" i="10"/>
  <c r="Q114" i="10"/>
  <c r="T79" i="10"/>
  <c r="S80" i="10" s="1"/>
  <c r="R29" i="10"/>
  <c r="O29" i="10"/>
  <c r="R17" i="10"/>
  <c r="P40" i="10"/>
  <c r="P29" i="10"/>
  <c r="P37" i="10"/>
  <c r="O37" i="10"/>
  <c r="O40" i="10"/>
  <c r="Q40" i="10"/>
  <c r="R20" i="10"/>
  <c r="P32" i="10"/>
  <c r="R32" i="10"/>
  <c r="O32" i="10"/>
  <c r="Q32" i="10"/>
  <c r="R40" i="10"/>
  <c r="Q35" i="10"/>
  <c r="R38" i="10"/>
  <c r="Q21" i="10"/>
  <c r="P30" i="10"/>
  <c r="Q20" i="10"/>
  <c r="E17" i="9"/>
  <c r="P24" i="10"/>
  <c r="E18" i="9"/>
  <c r="P39" i="10"/>
  <c r="D22" i="9"/>
  <c r="Q38" i="10"/>
  <c r="C22" i="9"/>
  <c r="P31" i="10"/>
  <c r="D20" i="9"/>
  <c r="Q15" i="10"/>
  <c r="D16" i="9"/>
  <c r="Q13" i="10"/>
  <c r="B16" i="9"/>
  <c r="R30" i="10"/>
  <c r="C20" i="9"/>
  <c r="O19" i="10"/>
  <c r="D17" i="9"/>
  <c r="Q23" i="10"/>
  <c r="D18" i="9"/>
  <c r="P22" i="10"/>
  <c r="C18" i="9"/>
  <c r="P18" i="10"/>
  <c r="C17" i="9"/>
  <c r="P14" i="10"/>
  <c r="C16" i="9"/>
  <c r="R33" i="10"/>
  <c r="R35" i="10"/>
  <c r="O33" i="10"/>
  <c r="O13" i="10"/>
  <c r="Q31" i="10"/>
  <c r="P33" i="10"/>
  <c r="P21" i="10"/>
  <c r="P36" i="10"/>
  <c r="R21" i="10"/>
  <c r="O21" i="10"/>
  <c r="Q24" i="10"/>
  <c r="R22" i="10"/>
  <c r="R39" i="10"/>
  <c r="O39" i="10"/>
  <c r="R36" i="10"/>
  <c r="O36" i="10"/>
  <c r="Q36" i="10"/>
  <c r="Q33" i="10"/>
  <c r="P35" i="10"/>
  <c r="O35" i="10"/>
  <c r="P26" i="10"/>
  <c r="Q26" i="10"/>
  <c r="P13" i="10"/>
  <c r="R13" i="10"/>
  <c r="Q39" i="10"/>
  <c r="R26" i="10"/>
  <c r="R24" i="10"/>
  <c r="O24" i="10"/>
  <c r="P19" i="10"/>
  <c r="R15" i="10"/>
  <c r="Q34" i="10"/>
  <c r="R34" i="10"/>
  <c r="P34" i="10"/>
  <c r="O34" i="10"/>
  <c r="R23" i="10"/>
  <c r="Q19" i="10"/>
  <c r="R31" i="10"/>
  <c r="R19" i="10"/>
  <c r="O31" i="10"/>
  <c r="Q18" i="10"/>
  <c r="P25" i="10"/>
  <c r="Q25" i="10"/>
  <c r="Q28" i="10"/>
  <c r="P28" i="10"/>
  <c r="Q27" i="10"/>
  <c r="P27" i="10"/>
  <c r="Q14" i="10"/>
  <c r="P17" i="10"/>
  <c r="O17" i="10"/>
  <c r="Q17" i="10"/>
  <c r="O22" i="10"/>
  <c r="Q22" i="10"/>
  <c r="O20" i="10"/>
  <c r="P20" i="10"/>
  <c r="O23" i="10"/>
  <c r="P23" i="10"/>
  <c r="O38" i="10"/>
  <c r="P38" i="10"/>
  <c r="O30" i="10"/>
  <c r="Q30" i="10"/>
  <c r="O15" i="10"/>
  <c r="P15" i="10"/>
  <c r="M25" i="10"/>
  <c r="O18" i="10"/>
  <c r="R18" i="10"/>
  <c r="O25" i="10"/>
  <c r="R25" i="10"/>
  <c r="O26" i="10"/>
  <c r="O27" i="10"/>
  <c r="R27" i="10"/>
  <c r="O14" i="10"/>
  <c r="R14" i="10"/>
  <c r="O28" i="10"/>
  <c r="R28" i="10"/>
  <c r="M13" i="10"/>
  <c r="M37" i="10"/>
  <c r="M33" i="10"/>
  <c r="M29" i="10"/>
  <c r="M17" i="10"/>
  <c r="M21" i="10"/>
  <c r="CG16" i="6"/>
  <c r="BU16" i="6"/>
  <c r="BI16" i="6"/>
  <c r="CH16" i="6"/>
  <c r="BV16" i="6"/>
  <c r="BJ16" i="6"/>
  <c r="AW16" i="6"/>
  <c r="AK16" i="6"/>
  <c r="Y16" i="6"/>
  <c r="AX16" i="6"/>
  <c r="AL16" i="6"/>
  <c r="Z16" i="6"/>
  <c r="M16" i="6"/>
  <c r="N16" i="6"/>
  <c r="B16" i="6"/>
  <c r="E10" i="6"/>
  <c r="V55" i="6" s="1"/>
  <c r="E9" i="6"/>
  <c r="E8" i="6"/>
  <c r="A9" i="6"/>
  <c r="A8" i="6"/>
  <c r="E6" i="6"/>
  <c r="A6" i="6"/>
  <c r="E4" i="6"/>
  <c r="E3" i="6"/>
  <c r="A4" i="6"/>
  <c r="A3" i="6"/>
  <c r="A1" i="6"/>
  <c r="AE23" i="1"/>
  <c r="AA23" i="1"/>
  <c r="W23" i="1"/>
  <c r="S23" i="1"/>
  <c r="O23" i="1"/>
  <c r="K23" i="1"/>
  <c r="G23" i="1"/>
  <c r="C23" i="1"/>
  <c r="T184" i="10" l="1"/>
  <c r="T114" i="10"/>
  <c r="R149" i="10"/>
  <c r="P149" i="10"/>
  <c r="Q149" i="10"/>
  <c r="S149" i="10"/>
  <c r="P80" i="10"/>
  <c r="Q80" i="10"/>
  <c r="R80" i="10"/>
  <c r="V15" i="10"/>
  <c r="AD15" i="10" s="1"/>
  <c r="AJ17" i="9" s="1"/>
  <c r="S17" i="10"/>
  <c r="V18" i="10"/>
  <c r="AD18" i="10" s="1"/>
  <c r="AJ20" i="9" s="1"/>
  <c r="S29" i="10"/>
  <c r="V14" i="10"/>
  <c r="AD14" i="10" s="1"/>
  <c r="AJ16" i="9" s="1"/>
  <c r="S13" i="10"/>
  <c r="V17" i="10"/>
  <c r="AD17" i="10" s="1"/>
  <c r="AJ19" i="9" s="1"/>
  <c r="S25" i="10"/>
  <c r="V19" i="10"/>
  <c r="AD19" i="10" s="1"/>
  <c r="AJ21" i="9" s="1"/>
  <c r="S33" i="10"/>
  <c r="V16" i="10"/>
  <c r="AD16" i="10" s="1"/>
  <c r="AJ18" i="9" s="1"/>
  <c r="S21" i="10"/>
  <c r="V20" i="10"/>
  <c r="AD20" i="10" s="1"/>
  <c r="AJ22" i="9" s="1"/>
  <c r="S37" i="10"/>
  <c r="P41" i="10"/>
  <c r="R41" i="10"/>
  <c r="O41" i="10"/>
  <c r="V28" i="10" s="1"/>
  <c r="Q41" i="10"/>
  <c r="BS41" i="6"/>
  <c r="AU41" i="6"/>
  <c r="CQ41" i="6"/>
  <c r="M41" i="10"/>
  <c r="B25" i="9" s="1"/>
  <c r="T80" i="10" l="1"/>
  <c r="T149" i="10"/>
  <c r="AJ25" i="9"/>
  <c r="S41" i="10"/>
  <c r="V22" i="10"/>
  <c r="T41" i="10" l="1"/>
  <c r="P42" i="10" s="1"/>
  <c r="P43" i="10" s="1"/>
  <c r="Q290" i="10"/>
  <c r="AC24" i="10" s="1"/>
  <c r="P290" i="10"/>
  <c r="AC23" i="10" s="1"/>
  <c r="R290" i="10"/>
  <c r="Q220" i="10"/>
  <c r="AA24" i="10" s="1"/>
  <c r="P220" i="10"/>
  <c r="P255" i="10"/>
  <c r="Q255" i="10"/>
  <c r="AB24" i="10" s="1"/>
  <c r="R255" i="10"/>
  <c r="AB25" i="10" s="1"/>
  <c r="R220" i="10"/>
  <c r="AA25" i="10" s="1"/>
  <c r="Q185" i="10"/>
  <c r="Z24" i="10" s="1"/>
  <c r="Q150" i="10"/>
  <c r="Y24" i="10" s="1"/>
  <c r="R115" i="10"/>
  <c r="X25" i="10" s="1"/>
  <c r="P81" i="10"/>
  <c r="P185" i="10"/>
  <c r="P115" i="10"/>
  <c r="P150" i="10"/>
  <c r="R81" i="10"/>
  <c r="W25" i="10" s="1"/>
  <c r="R185" i="10"/>
  <c r="Z25" i="10" s="1"/>
  <c r="R150" i="10"/>
  <c r="Y25" i="10" s="1"/>
  <c r="Q115" i="10"/>
  <c r="X24" i="10" s="1"/>
  <c r="Q81" i="10"/>
  <c r="W24" i="10" s="1"/>
  <c r="AD22" i="10"/>
  <c r="AD26" i="10" s="1"/>
  <c r="R42" i="10" l="1"/>
  <c r="R43" i="10" s="1"/>
  <c r="V25" i="10" s="1"/>
  <c r="S42" i="10"/>
  <c r="Q42" i="10"/>
  <c r="Q43" i="10" s="1"/>
  <c r="V24" i="10" s="1"/>
  <c r="AD24" i="10" s="1"/>
  <c r="W23" i="10"/>
  <c r="S81" i="10"/>
  <c r="W26" i="10" s="1"/>
  <c r="AA23" i="10"/>
  <c r="S220" i="10"/>
  <c r="AA26" i="10" s="1"/>
  <c r="Y23" i="10"/>
  <c r="S150" i="10"/>
  <c r="Y26" i="10" s="1"/>
  <c r="S115" i="10"/>
  <c r="X26" i="10" s="1"/>
  <c r="X23" i="10"/>
  <c r="S290" i="10"/>
  <c r="AC26" i="10" s="1"/>
  <c r="AC25" i="10"/>
  <c r="AD25" i="10" s="1"/>
  <c r="Z23" i="10"/>
  <c r="S185" i="10"/>
  <c r="Z26" i="10" s="1"/>
  <c r="S255" i="10"/>
  <c r="AB26" i="10" s="1"/>
  <c r="AB23" i="10"/>
  <c r="V23" i="10"/>
  <c r="S43" i="10" l="1"/>
  <c r="V26" i="10" s="1"/>
  <c r="T42" i="10"/>
  <c r="AD23" i="10"/>
  <c r="AF22" i="10" s="1"/>
  <c r="AE25" i="10" s="1"/>
  <c r="AE26" i="10" l="1"/>
  <c r="AE23" i="10"/>
  <c r="AE2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Birgit Peters</author>
  </authors>
  <commentList>
    <comment ref="L46" authorId="0" shapeId="0" xr:uid="{00000000-0006-0000-0000-000001000000}">
      <text>
        <r>
          <rPr>
            <sz val="9"/>
            <color indexed="81"/>
            <rFont val="Segoe UI"/>
            <family val="2"/>
          </rPr>
          <t>zusätzliche Info</t>
        </r>
      </text>
    </comment>
    <comment ref="J52" authorId="0" shapeId="0" xr:uid="{00000000-0006-0000-0000-000002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J53" authorId="0" shapeId="0" xr:uid="{00000000-0006-0000-0000-000003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J54" authorId="0" shapeId="0" xr:uid="{00000000-0006-0000-0000-000004000000}">
      <text>
        <r>
          <rPr>
            <sz val="9"/>
            <color indexed="81"/>
            <rFont val="Segoe UI"/>
            <family val="2"/>
          </rPr>
          <t>14-18Uhr</t>
        </r>
      </text>
    </comment>
    <comment ref="J55" authorId="0" shapeId="0" xr:uid="{00000000-0006-0000-0000-000005000000}">
      <text>
        <r>
          <rPr>
            <sz val="9"/>
            <color indexed="81"/>
            <rFont val="Segoe UI"/>
            <family val="2"/>
          </rPr>
          <t>ab 18 Uhr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Birgit Peters</author>
  </authors>
  <commentList>
    <comment ref="B13" authorId="0" shapeId="0" xr:uid="{00000000-0006-0000-0900-000001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4" authorId="0" shapeId="0" xr:uid="{00000000-0006-0000-0900-000002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5" authorId="0" shapeId="0" xr:uid="{00000000-0006-0000-0900-000003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6" authorId="0" shapeId="0" xr:uid="{00000000-0006-0000-0900-000004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7" authorId="0" shapeId="0" xr:uid="{00000000-0006-0000-0900-000005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8" authorId="0" shapeId="0" xr:uid="{00000000-0006-0000-0900-000006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9" authorId="0" shapeId="0" xr:uid="{00000000-0006-0000-0900-000007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0" authorId="0" shapeId="0" xr:uid="{00000000-0006-0000-0900-000008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1" authorId="0" shapeId="0" xr:uid="{00000000-0006-0000-0900-000009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2" authorId="0" shapeId="0" xr:uid="{00000000-0006-0000-0900-00000A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3" authorId="0" shapeId="0" xr:uid="{00000000-0006-0000-0900-00000B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4" authorId="0" shapeId="0" xr:uid="{00000000-0006-0000-0900-00000C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5" authorId="0" shapeId="0" xr:uid="{00000000-0006-0000-0900-00000D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6" authorId="0" shapeId="0" xr:uid="{00000000-0006-0000-0900-00000E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7" authorId="0" shapeId="0" xr:uid="{00000000-0006-0000-0900-00000F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8" authorId="0" shapeId="0" xr:uid="{00000000-0006-0000-0900-000010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9" authorId="0" shapeId="0" xr:uid="{00000000-0006-0000-0900-000011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30" authorId="0" shapeId="0" xr:uid="{00000000-0006-0000-0900-000012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31" authorId="0" shapeId="0" xr:uid="{00000000-0006-0000-0900-000013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32" authorId="0" shapeId="0" xr:uid="{00000000-0006-0000-0900-000014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33" authorId="0" shapeId="0" xr:uid="{00000000-0006-0000-0900-000015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34" authorId="0" shapeId="0" xr:uid="{00000000-0006-0000-0900-000016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35" authorId="0" shapeId="0" xr:uid="{00000000-0006-0000-0900-000017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36" authorId="0" shapeId="0" xr:uid="{00000000-0006-0000-0900-000018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37" authorId="0" shapeId="0" xr:uid="{00000000-0006-0000-0900-000019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38" authorId="0" shapeId="0" xr:uid="{00000000-0006-0000-0900-00001A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39" authorId="0" shapeId="0" xr:uid="{00000000-0006-0000-0900-00001B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40" authorId="0" shapeId="0" xr:uid="{00000000-0006-0000-0900-00001C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51" authorId="0" shapeId="0" xr:uid="{00000000-0006-0000-0900-00001D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52" authorId="0" shapeId="0" xr:uid="{00000000-0006-0000-0900-00001E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53" authorId="0" shapeId="0" xr:uid="{00000000-0006-0000-0900-00001F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54" authorId="0" shapeId="0" xr:uid="{00000000-0006-0000-0900-000020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55" authorId="0" shapeId="0" xr:uid="{00000000-0006-0000-0900-000021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56" authorId="0" shapeId="0" xr:uid="{00000000-0006-0000-0900-000022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57" authorId="0" shapeId="0" xr:uid="{00000000-0006-0000-0900-000023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58" authorId="0" shapeId="0" xr:uid="{00000000-0006-0000-0900-000024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59" authorId="0" shapeId="0" xr:uid="{00000000-0006-0000-0900-000025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60" authorId="0" shapeId="0" xr:uid="{00000000-0006-0000-0900-000026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61" authorId="0" shapeId="0" xr:uid="{00000000-0006-0000-0900-000027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62" authorId="0" shapeId="0" xr:uid="{00000000-0006-0000-0900-000028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63" authorId="0" shapeId="0" xr:uid="{00000000-0006-0000-0900-000029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64" authorId="0" shapeId="0" xr:uid="{00000000-0006-0000-0900-00002A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65" authorId="0" shapeId="0" xr:uid="{00000000-0006-0000-0900-00002B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66" authorId="0" shapeId="0" xr:uid="{00000000-0006-0000-0900-00002C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67" authorId="0" shapeId="0" xr:uid="{00000000-0006-0000-0900-00002D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68" authorId="0" shapeId="0" xr:uid="{00000000-0006-0000-0900-00002E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69" authorId="0" shapeId="0" xr:uid="{00000000-0006-0000-0900-00002F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70" authorId="0" shapeId="0" xr:uid="{00000000-0006-0000-0900-000030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71" authorId="0" shapeId="0" xr:uid="{00000000-0006-0000-0900-000031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72" authorId="0" shapeId="0" xr:uid="{00000000-0006-0000-0900-000032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73" authorId="0" shapeId="0" xr:uid="{00000000-0006-0000-0900-000033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74" authorId="0" shapeId="0" xr:uid="{00000000-0006-0000-0900-000034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75" authorId="0" shapeId="0" xr:uid="{00000000-0006-0000-0900-000035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76" authorId="0" shapeId="0" xr:uid="{00000000-0006-0000-0900-000036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77" authorId="0" shapeId="0" xr:uid="{00000000-0006-0000-0900-000037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78" authorId="0" shapeId="0" xr:uid="{00000000-0006-0000-0900-000038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85" authorId="0" shapeId="0" xr:uid="{00000000-0006-0000-0900-000039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86" authorId="0" shapeId="0" xr:uid="{00000000-0006-0000-0900-00003A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87" authorId="0" shapeId="0" xr:uid="{00000000-0006-0000-0900-00003B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88" authorId="0" shapeId="0" xr:uid="{00000000-0006-0000-0900-00003C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89" authorId="0" shapeId="0" xr:uid="{00000000-0006-0000-0900-00003D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90" authorId="0" shapeId="0" xr:uid="{00000000-0006-0000-0900-00003E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91" authorId="0" shapeId="0" xr:uid="{00000000-0006-0000-0900-00003F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92" authorId="0" shapeId="0" xr:uid="{00000000-0006-0000-0900-000040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93" authorId="0" shapeId="0" xr:uid="{00000000-0006-0000-0900-000041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94" authorId="0" shapeId="0" xr:uid="{00000000-0006-0000-0900-000042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95" authorId="0" shapeId="0" xr:uid="{00000000-0006-0000-0900-000043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96" authorId="0" shapeId="0" xr:uid="{00000000-0006-0000-0900-000044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97" authorId="0" shapeId="0" xr:uid="{00000000-0006-0000-0900-000045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98" authorId="0" shapeId="0" xr:uid="{00000000-0006-0000-0900-000046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99" authorId="0" shapeId="0" xr:uid="{00000000-0006-0000-0900-000047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00" authorId="0" shapeId="0" xr:uid="{00000000-0006-0000-0900-000048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01" authorId="0" shapeId="0" xr:uid="{00000000-0006-0000-0900-000049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02" authorId="0" shapeId="0" xr:uid="{00000000-0006-0000-0900-00004A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03" authorId="0" shapeId="0" xr:uid="{00000000-0006-0000-0900-00004B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04" authorId="0" shapeId="0" xr:uid="{00000000-0006-0000-0900-00004C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05" authorId="0" shapeId="0" xr:uid="{00000000-0006-0000-0900-00004D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06" authorId="0" shapeId="0" xr:uid="{00000000-0006-0000-0900-00004E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07" authorId="0" shapeId="0" xr:uid="{00000000-0006-0000-0900-00004F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08" authorId="0" shapeId="0" xr:uid="{00000000-0006-0000-0900-000050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09" authorId="0" shapeId="0" xr:uid="{00000000-0006-0000-0900-000051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10" authorId="0" shapeId="0" xr:uid="{00000000-0006-0000-0900-000052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11" authorId="0" shapeId="0" xr:uid="{00000000-0006-0000-0900-000053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12" authorId="0" shapeId="0" xr:uid="{00000000-0006-0000-0900-000054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19" authorId="0" shapeId="0" xr:uid="{00000000-0006-0000-0900-000055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20" authorId="0" shapeId="0" xr:uid="{00000000-0006-0000-0900-000056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21" authorId="0" shapeId="0" xr:uid="{00000000-0006-0000-0900-000057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22" authorId="0" shapeId="0" xr:uid="{00000000-0006-0000-0900-000058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23" authorId="0" shapeId="0" xr:uid="{00000000-0006-0000-0900-000059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24" authorId="0" shapeId="0" xr:uid="{00000000-0006-0000-0900-00005A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25" authorId="0" shapeId="0" xr:uid="{00000000-0006-0000-0900-00005B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26" authorId="0" shapeId="0" xr:uid="{00000000-0006-0000-0900-00005C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27" authorId="0" shapeId="0" xr:uid="{00000000-0006-0000-0900-00005D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28" authorId="0" shapeId="0" xr:uid="{00000000-0006-0000-0900-00005E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29" authorId="0" shapeId="0" xr:uid="{00000000-0006-0000-0900-00005F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30" authorId="0" shapeId="0" xr:uid="{00000000-0006-0000-0900-000060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31" authorId="0" shapeId="0" xr:uid="{00000000-0006-0000-0900-000061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32" authorId="0" shapeId="0" xr:uid="{00000000-0006-0000-0900-000062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33" authorId="0" shapeId="0" xr:uid="{00000000-0006-0000-0900-000063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34" authorId="0" shapeId="0" xr:uid="{00000000-0006-0000-0900-000064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35" authorId="0" shapeId="0" xr:uid="{00000000-0006-0000-0900-000065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36" authorId="0" shapeId="0" xr:uid="{00000000-0006-0000-0900-000066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37" authorId="0" shapeId="0" xr:uid="{00000000-0006-0000-0900-000067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38" authorId="0" shapeId="0" xr:uid="{00000000-0006-0000-0900-000068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39" authorId="0" shapeId="0" xr:uid="{00000000-0006-0000-0900-000069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40" authorId="0" shapeId="0" xr:uid="{00000000-0006-0000-0900-00006A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41" authorId="0" shapeId="0" xr:uid="{00000000-0006-0000-0900-00006B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42" authorId="0" shapeId="0" xr:uid="{00000000-0006-0000-0900-00006C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43" authorId="0" shapeId="0" xr:uid="{00000000-0006-0000-0900-00006D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44" authorId="0" shapeId="0" xr:uid="{00000000-0006-0000-0900-00006E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45" authorId="0" shapeId="0" xr:uid="{00000000-0006-0000-0900-00006F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46" authorId="0" shapeId="0" xr:uid="{00000000-0006-0000-0900-000070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54" authorId="0" shapeId="0" xr:uid="{00000000-0006-0000-0900-000071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55" authorId="0" shapeId="0" xr:uid="{00000000-0006-0000-0900-000072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56" authorId="0" shapeId="0" xr:uid="{00000000-0006-0000-0900-000073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57" authorId="0" shapeId="0" xr:uid="{00000000-0006-0000-0900-000074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58" authorId="0" shapeId="0" xr:uid="{00000000-0006-0000-0900-000075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59" authorId="0" shapeId="0" xr:uid="{00000000-0006-0000-0900-000076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60" authorId="0" shapeId="0" xr:uid="{00000000-0006-0000-0900-000077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61" authorId="0" shapeId="0" xr:uid="{00000000-0006-0000-0900-000078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62" authorId="0" shapeId="0" xr:uid="{00000000-0006-0000-0900-000079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63" authorId="0" shapeId="0" xr:uid="{00000000-0006-0000-0900-00007A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64" authorId="0" shapeId="0" xr:uid="{00000000-0006-0000-0900-00007B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65" authorId="0" shapeId="0" xr:uid="{00000000-0006-0000-0900-00007C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66" authorId="0" shapeId="0" xr:uid="{00000000-0006-0000-0900-00007D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67" authorId="0" shapeId="0" xr:uid="{00000000-0006-0000-0900-00007E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68" authorId="0" shapeId="0" xr:uid="{00000000-0006-0000-0900-00007F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69" authorId="0" shapeId="0" xr:uid="{00000000-0006-0000-0900-000080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70" authorId="0" shapeId="0" xr:uid="{00000000-0006-0000-0900-000081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71" authorId="0" shapeId="0" xr:uid="{00000000-0006-0000-0900-000082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72" authorId="0" shapeId="0" xr:uid="{00000000-0006-0000-0900-000083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73" authorId="0" shapeId="0" xr:uid="{00000000-0006-0000-0900-000084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74" authorId="0" shapeId="0" xr:uid="{00000000-0006-0000-0900-000085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75" authorId="0" shapeId="0" xr:uid="{00000000-0006-0000-0900-000086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76" authorId="0" shapeId="0" xr:uid="{00000000-0006-0000-0900-000087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77" authorId="0" shapeId="0" xr:uid="{00000000-0006-0000-0900-000088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78" authorId="0" shapeId="0" xr:uid="{00000000-0006-0000-0900-000089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79" authorId="0" shapeId="0" xr:uid="{00000000-0006-0000-0900-00008A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80" authorId="0" shapeId="0" xr:uid="{00000000-0006-0000-0900-00008B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81" authorId="0" shapeId="0" xr:uid="{00000000-0006-0000-0900-00008C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89" authorId="0" shapeId="0" xr:uid="{00000000-0006-0000-0900-00008D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90" authorId="0" shapeId="0" xr:uid="{00000000-0006-0000-0900-00008E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91" authorId="0" shapeId="0" xr:uid="{00000000-0006-0000-0900-00008F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92" authorId="0" shapeId="0" xr:uid="{00000000-0006-0000-0900-000090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93" authorId="0" shapeId="0" xr:uid="{00000000-0006-0000-0900-000091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94" authorId="0" shapeId="0" xr:uid="{00000000-0006-0000-0900-000092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95" authorId="0" shapeId="0" xr:uid="{00000000-0006-0000-0900-000093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196" authorId="0" shapeId="0" xr:uid="{00000000-0006-0000-0900-000094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197" authorId="0" shapeId="0" xr:uid="{00000000-0006-0000-0900-000095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198" authorId="0" shapeId="0" xr:uid="{00000000-0006-0000-0900-000096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199" authorId="0" shapeId="0" xr:uid="{00000000-0006-0000-0900-000097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00" authorId="0" shapeId="0" xr:uid="{00000000-0006-0000-0900-000098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01" authorId="0" shapeId="0" xr:uid="{00000000-0006-0000-0900-000099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02" authorId="0" shapeId="0" xr:uid="{00000000-0006-0000-0900-00009A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03" authorId="0" shapeId="0" xr:uid="{00000000-0006-0000-0900-00009B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04" authorId="0" shapeId="0" xr:uid="{00000000-0006-0000-0900-00009C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05" authorId="0" shapeId="0" xr:uid="{00000000-0006-0000-0900-00009D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06" authorId="0" shapeId="0" xr:uid="{00000000-0006-0000-0900-00009E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07" authorId="0" shapeId="0" xr:uid="{00000000-0006-0000-0900-00009F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08" authorId="0" shapeId="0" xr:uid="{00000000-0006-0000-0900-0000A0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09" authorId="0" shapeId="0" xr:uid="{00000000-0006-0000-0900-0000A1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10" authorId="0" shapeId="0" xr:uid="{00000000-0006-0000-0900-0000A2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11" authorId="0" shapeId="0" xr:uid="{00000000-0006-0000-0900-0000A3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12" authorId="0" shapeId="0" xr:uid="{00000000-0006-0000-0900-0000A4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13" authorId="0" shapeId="0" xr:uid="{00000000-0006-0000-0900-0000A5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14" authorId="0" shapeId="0" xr:uid="{00000000-0006-0000-0900-0000A6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15" authorId="0" shapeId="0" xr:uid="{00000000-0006-0000-0900-0000A7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16" authorId="0" shapeId="0" xr:uid="{00000000-0006-0000-0900-0000A8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24" authorId="0" shapeId="0" xr:uid="{00000000-0006-0000-0900-0000A9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25" authorId="0" shapeId="0" xr:uid="{00000000-0006-0000-0900-0000AA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26" authorId="0" shapeId="0" xr:uid="{00000000-0006-0000-0900-0000AB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27" authorId="0" shapeId="0" xr:uid="{00000000-0006-0000-0900-0000AC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28" authorId="0" shapeId="0" xr:uid="{00000000-0006-0000-0900-0000AD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29" authorId="0" shapeId="0" xr:uid="{00000000-0006-0000-0900-0000AE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30" authorId="0" shapeId="0" xr:uid="{00000000-0006-0000-0900-0000AF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31" authorId="0" shapeId="0" xr:uid="{00000000-0006-0000-0900-0000B0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32" authorId="0" shapeId="0" xr:uid="{00000000-0006-0000-0900-0000B1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33" authorId="0" shapeId="0" xr:uid="{00000000-0006-0000-0900-0000B2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34" authorId="0" shapeId="0" xr:uid="{00000000-0006-0000-0900-0000B3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35" authorId="0" shapeId="0" xr:uid="{00000000-0006-0000-0900-0000B4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36" authorId="0" shapeId="0" xr:uid="{00000000-0006-0000-0900-0000B5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37" authorId="0" shapeId="0" xr:uid="{00000000-0006-0000-0900-0000B6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38" authorId="0" shapeId="0" xr:uid="{00000000-0006-0000-0900-0000B7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39" authorId="0" shapeId="0" xr:uid="{00000000-0006-0000-0900-0000B8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40" authorId="0" shapeId="0" xr:uid="{00000000-0006-0000-0900-0000B9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41" authorId="0" shapeId="0" xr:uid="{00000000-0006-0000-0900-0000BA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42" authorId="0" shapeId="0" xr:uid="{00000000-0006-0000-0900-0000BB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43" authorId="0" shapeId="0" xr:uid="{00000000-0006-0000-0900-0000BC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44" authorId="0" shapeId="0" xr:uid="{00000000-0006-0000-0900-0000BD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45" authorId="0" shapeId="0" xr:uid="{00000000-0006-0000-0900-0000BE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46" authorId="0" shapeId="0" xr:uid="{00000000-0006-0000-0900-0000BF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47" authorId="0" shapeId="0" xr:uid="{00000000-0006-0000-0900-0000C0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48" authorId="0" shapeId="0" xr:uid="{00000000-0006-0000-0900-0000C1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49" authorId="0" shapeId="0" xr:uid="{00000000-0006-0000-0900-0000C2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50" authorId="0" shapeId="0" xr:uid="{00000000-0006-0000-0900-0000C3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51" authorId="0" shapeId="0" xr:uid="{00000000-0006-0000-0900-0000C4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59" authorId="0" shapeId="0" xr:uid="{00000000-0006-0000-0900-0000C5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60" authorId="0" shapeId="0" xr:uid="{00000000-0006-0000-0900-0000C6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61" authorId="0" shapeId="0" xr:uid="{00000000-0006-0000-0900-0000C7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62" authorId="0" shapeId="0" xr:uid="{00000000-0006-0000-0900-0000C8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63" authorId="0" shapeId="0" xr:uid="{00000000-0006-0000-0900-0000C9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64" authorId="0" shapeId="0" xr:uid="{00000000-0006-0000-0900-0000CA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65" authorId="0" shapeId="0" xr:uid="{00000000-0006-0000-0900-0000CB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66" authorId="0" shapeId="0" xr:uid="{00000000-0006-0000-0900-0000CC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67" authorId="0" shapeId="0" xr:uid="{00000000-0006-0000-0900-0000CD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68" authorId="0" shapeId="0" xr:uid="{00000000-0006-0000-0900-0000CE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69" authorId="0" shapeId="0" xr:uid="{00000000-0006-0000-0900-0000CF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70" authorId="0" shapeId="0" xr:uid="{00000000-0006-0000-0900-0000D0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71" authorId="0" shapeId="0" xr:uid="{00000000-0006-0000-0900-0000D1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72" authorId="0" shapeId="0" xr:uid="{00000000-0006-0000-0900-0000D2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73" authorId="0" shapeId="0" xr:uid="{00000000-0006-0000-0900-0000D3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74" authorId="0" shapeId="0" xr:uid="{00000000-0006-0000-0900-0000D4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75" authorId="0" shapeId="0" xr:uid="{00000000-0006-0000-0900-0000D5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76" authorId="0" shapeId="0" xr:uid="{00000000-0006-0000-0900-0000D6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77" authorId="0" shapeId="0" xr:uid="{00000000-0006-0000-0900-0000D7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78" authorId="0" shapeId="0" xr:uid="{00000000-0006-0000-0900-0000D8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79" authorId="0" shapeId="0" xr:uid="{00000000-0006-0000-0900-0000D9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80" authorId="0" shapeId="0" xr:uid="{00000000-0006-0000-0900-0000DA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81" authorId="0" shapeId="0" xr:uid="{00000000-0006-0000-0900-0000DB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82" authorId="0" shapeId="0" xr:uid="{00000000-0006-0000-0900-0000DC000000}">
      <text>
        <r>
          <rPr>
            <sz val="9"/>
            <color indexed="81"/>
            <rFont val="Segoe UI"/>
            <family val="2"/>
          </rPr>
          <t>ab 19 Uhr</t>
        </r>
      </text>
    </comment>
    <comment ref="B283" authorId="0" shapeId="0" xr:uid="{00000000-0006-0000-0900-0000DD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84" authorId="0" shapeId="0" xr:uid="{00000000-0006-0000-0900-0000DE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85" authorId="0" shapeId="0" xr:uid="{00000000-0006-0000-0900-0000DF000000}">
      <text>
        <r>
          <rPr>
            <sz val="9"/>
            <color indexed="81"/>
            <rFont val="Segoe UI"/>
            <family val="2"/>
          </rPr>
          <t>14-19 Uhr</t>
        </r>
      </text>
    </comment>
    <comment ref="B286" authorId="0" shapeId="0" xr:uid="{00000000-0006-0000-0900-0000E0000000}">
      <text>
        <r>
          <rPr>
            <sz val="9"/>
            <color indexed="81"/>
            <rFont val="Segoe UI"/>
            <family val="2"/>
          </rPr>
          <t>ab 19 Uhr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Birgit Peters</author>
  </authors>
  <commentList>
    <comment ref="A10" authorId="0" shapeId="0" xr:uid="{00000000-0006-0000-0100-000001000000}">
      <text>
        <r>
          <rPr>
            <sz val="9"/>
            <color indexed="81"/>
            <rFont val="Segoe UI"/>
            <family val="2"/>
          </rPr>
          <t>sofern vorhanden u. bekannt</t>
        </r>
      </text>
    </comment>
    <comment ref="D22" authorId="0" shapeId="0" xr:uid="{00000000-0006-0000-0100-000002000000}">
      <text>
        <r>
          <rPr>
            <sz val="9"/>
            <color indexed="81"/>
            <rFont val="Segoe UI"/>
            <family val="2"/>
          </rPr>
          <t>i   Innerkirchliche Nutzung
e  Nutzung durch Externe
k  Innerkirchliche Nutzung in Kooperation mit Externen</t>
        </r>
      </text>
    </comment>
    <comment ref="E22" authorId="0" shapeId="0" xr:uid="{00000000-0006-0000-0100-000003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H22" authorId="0" shapeId="0" xr:uid="{00000000-0006-0000-0100-000004000000}">
      <text>
        <r>
          <rPr>
            <sz val="9"/>
            <color indexed="81"/>
            <rFont val="Segoe UI"/>
            <family val="2"/>
          </rPr>
          <t>i   Innerkirchliche Nutzung
e  Nutzung durch Externe
k  Innerkirchliche Nutzung in Kooperation mit Externen</t>
        </r>
      </text>
    </comment>
    <comment ref="I22" authorId="0" shapeId="0" xr:uid="{00000000-0006-0000-0100-000005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L22" authorId="0" shapeId="0" xr:uid="{00000000-0006-0000-0100-000006000000}">
      <text>
        <r>
          <rPr>
            <sz val="9"/>
            <color indexed="81"/>
            <rFont val="Segoe UI"/>
            <family val="2"/>
          </rPr>
          <t>i   Innerkirchliche Nutzung
e  Nutzung durch Externe
k  Innerkirchliche Nutzung in Kooperation mit Externen</t>
        </r>
      </text>
    </comment>
    <comment ref="M22" authorId="0" shapeId="0" xr:uid="{00000000-0006-0000-0100-000007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P22" authorId="0" shapeId="0" xr:uid="{00000000-0006-0000-0100-000008000000}">
      <text>
        <r>
          <rPr>
            <sz val="9"/>
            <color indexed="81"/>
            <rFont val="Segoe UI"/>
            <family val="2"/>
          </rPr>
          <t>i   Innerkirchliche Nutzung
e  Nutzung durch Externe
k  Innerkirchliche Nutzung in Kooperation mit Externen</t>
        </r>
      </text>
    </comment>
    <comment ref="Q22" authorId="0" shapeId="0" xr:uid="{00000000-0006-0000-0100-000009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U22" authorId="0" shapeId="0" xr:uid="{00000000-0006-0000-0100-00000A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Y22" authorId="0" shapeId="0" xr:uid="{00000000-0006-0000-0100-00000B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AC22" authorId="0" shapeId="0" xr:uid="{00000000-0006-0000-0100-00000C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AG22" authorId="0" shapeId="0" xr:uid="{00000000-0006-0000-0100-00000D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B24" authorId="0" shapeId="0" xr:uid="{00000000-0006-0000-0100-00000E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C24" authorId="0" shapeId="0" xr:uid="{00000000-0006-0000-0100-00000F000000}">
      <text>
        <r>
          <rPr>
            <sz val="9"/>
            <color indexed="81"/>
            <rFont val="Segoe UI"/>
            <family val="2"/>
          </rPr>
          <t>Hier bitte die Bezeichnung der Veranstaltung eintragen, z. B. KV-Sitzung</t>
        </r>
      </text>
    </comment>
    <comment ref="B25" authorId="0" shapeId="0" xr:uid="{00000000-0006-0000-0100-000010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6" authorId="0" shapeId="0" xr:uid="{00000000-0006-0000-0100-000011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27" authorId="0" shapeId="0" xr:uid="{00000000-0006-0000-0100-000012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28" authorId="0" shapeId="0" xr:uid="{00000000-0006-0000-0100-000013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9" authorId="0" shapeId="0" xr:uid="{00000000-0006-0000-0100-000014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30" authorId="0" shapeId="0" xr:uid="{00000000-0006-0000-0100-000015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31" authorId="0" shapeId="0" xr:uid="{00000000-0006-0000-0100-000016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32" authorId="0" shapeId="0" xr:uid="{00000000-0006-0000-0100-000017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33" authorId="0" shapeId="0" xr:uid="{00000000-0006-0000-0100-000018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34" authorId="0" shapeId="0" xr:uid="{00000000-0006-0000-0100-000019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35" authorId="0" shapeId="0" xr:uid="{00000000-0006-0000-0100-00001A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36" authorId="0" shapeId="0" xr:uid="{00000000-0006-0000-0100-00001B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37" authorId="0" shapeId="0" xr:uid="{00000000-0006-0000-0100-00001C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38" authorId="0" shapeId="0" xr:uid="{00000000-0006-0000-0100-00001D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39" authorId="0" shapeId="0" xr:uid="{00000000-0006-0000-0100-00001E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40" authorId="0" shapeId="0" xr:uid="{00000000-0006-0000-0100-00001F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41" authorId="0" shapeId="0" xr:uid="{00000000-0006-0000-0100-000020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42" authorId="0" shapeId="0" xr:uid="{00000000-0006-0000-0100-000021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43" authorId="0" shapeId="0" xr:uid="{00000000-0006-0000-0100-000022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44" authorId="0" shapeId="0" xr:uid="{00000000-0006-0000-0100-000023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45" authorId="0" shapeId="0" xr:uid="{00000000-0006-0000-0100-000024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46" authorId="0" shapeId="0" xr:uid="{00000000-0006-0000-0100-000025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47" authorId="0" shapeId="0" xr:uid="{00000000-0006-0000-0100-000026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48" authorId="0" shapeId="0" xr:uid="{00000000-0006-0000-0100-000027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49" authorId="0" shapeId="0" xr:uid="{00000000-0006-0000-0100-000028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50" authorId="0" shapeId="0" xr:uid="{00000000-0006-0000-0100-000029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51" authorId="0" shapeId="0" xr:uid="{00000000-0006-0000-0100-00002A000000}">
      <text>
        <r>
          <rPr>
            <sz val="9"/>
            <color indexed="81"/>
            <rFont val="Segoe UI"/>
            <family val="2"/>
          </rPr>
          <t>ab 18 Uhr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Birgit Peters</author>
  </authors>
  <commentList>
    <comment ref="A10" authorId="0" shapeId="0" xr:uid="{00000000-0006-0000-0200-000001000000}">
      <text>
        <r>
          <rPr>
            <sz val="9"/>
            <color indexed="81"/>
            <rFont val="Segoe UI"/>
            <family val="2"/>
          </rPr>
          <t>sofern vorhanden und bekannt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Birgit Peters</author>
  </authors>
  <commentList>
    <comment ref="A4" authorId="0" shapeId="0" xr:uid="{00000000-0006-0000-0300-000001000000}">
      <text>
        <r>
          <rPr>
            <sz val="9"/>
            <color indexed="81"/>
            <rFont val="Segoe UI"/>
            <family val="2"/>
          </rPr>
          <t>Patron und Ort der Kirchengemeinde
bei Gesamtpfarreien Patron u. Ort der Kirche</t>
        </r>
      </text>
    </comment>
    <comment ref="B6" authorId="0" shapeId="0" xr:uid="{00000000-0006-0000-0300-000002000000}">
      <text>
        <r>
          <rPr>
            <sz val="9"/>
            <color indexed="81"/>
            <rFont val="Segoe UI"/>
            <family val="2"/>
          </rPr>
          <t>Datum</t>
        </r>
      </text>
    </comment>
    <comment ref="A10" authorId="0" shapeId="0" xr:uid="{00000000-0006-0000-0300-000003000000}">
      <text>
        <r>
          <rPr>
            <sz val="9"/>
            <color indexed="81"/>
            <rFont val="Segoe UI"/>
            <family val="2"/>
          </rPr>
          <t>sofern vorhanden u. bekannt</t>
        </r>
      </text>
    </comment>
    <comment ref="C12" authorId="0" shapeId="0" xr:uid="{00000000-0006-0000-0300-000004000000}">
      <text>
        <r>
          <rPr>
            <sz val="9"/>
            <color indexed="81"/>
            <rFont val="Segoe UI"/>
            <family val="2"/>
          </rPr>
          <t>z. B. Saal, Gruppenraum, etc.
(Räume, die durch mobile Trennwände geteilt werden können, werden als einzelne Räume eingetragen.)</t>
        </r>
      </text>
    </comment>
    <comment ref="D12" authorId="0" shapeId="0" xr:uid="{00000000-0006-0000-0300-000005000000}">
      <text>
        <r>
          <rPr>
            <sz val="9"/>
            <color indexed="81"/>
            <rFont val="Segoe UI"/>
            <family val="2"/>
          </rPr>
          <t>z. B. EG für Erdgeschoss, etc.
Bei z. B. mehreren Gruppenräumen je Geschoss geben Sie bitte die Lage mit an. (EG rechts, EG Süd o.ä.)</t>
        </r>
      </text>
    </comment>
    <comment ref="D22" authorId="0" shapeId="0" xr:uid="{00000000-0006-0000-0300-000006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E22" authorId="0" shapeId="0" xr:uid="{00000000-0006-0000-0300-000007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H22" authorId="0" shapeId="0" xr:uid="{00000000-0006-0000-0300-000008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I22" authorId="0" shapeId="0" xr:uid="{00000000-0006-0000-0300-000009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L22" authorId="0" shapeId="0" xr:uid="{00000000-0006-0000-0300-00000A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M22" authorId="0" shapeId="0" xr:uid="{00000000-0006-0000-0300-00000B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P22" authorId="0" shapeId="0" xr:uid="{00000000-0006-0000-0300-00000C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Q22" authorId="0" shapeId="0" xr:uid="{00000000-0006-0000-0300-00000D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T22" authorId="0" shapeId="0" xr:uid="{00000000-0006-0000-0300-00000E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U22" authorId="0" shapeId="0" xr:uid="{00000000-0006-0000-0300-00000F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X22" authorId="0" shapeId="0" xr:uid="{00000000-0006-0000-0300-000010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Y22" authorId="0" shapeId="0" xr:uid="{00000000-0006-0000-0300-000011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AB22" authorId="0" shapeId="0" xr:uid="{00000000-0006-0000-0300-000012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AC22" authorId="0" shapeId="0" xr:uid="{00000000-0006-0000-0300-000013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AF22" authorId="0" shapeId="0" xr:uid="{00000000-0006-0000-0300-000014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AG22" authorId="0" shapeId="0" xr:uid="{00000000-0006-0000-0300-000015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B24" authorId="0" shapeId="0" xr:uid="{00000000-0006-0000-0300-000016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C24" authorId="0" shapeId="0" xr:uid="{00000000-0006-0000-0300-000017000000}">
      <text>
        <r>
          <rPr>
            <sz val="9"/>
            <color indexed="81"/>
            <rFont val="Segoe UI"/>
            <family val="2"/>
          </rPr>
          <t>Hier bitte die Bezeichnung der Veranstaltung eintragen, z. B. KV-Sitzung</t>
        </r>
      </text>
    </comment>
    <comment ref="B25" authorId="0" shapeId="0" xr:uid="{00000000-0006-0000-0300-000018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6" authorId="0" shapeId="0" xr:uid="{00000000-0006-0000-0300-000019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27" authorId="0" shapeId="0" xr:uid="{00000000-0006-0000-0300-00001A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28" authorId="0" shapeId="0" xr:uid="{00000000-0006-0000-0300-00001B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9" authorId="0" shapeId="0" xr:uid="{00000000-0006-0000-0300-00001C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30" authorId="0" shapeId="0" xr:uid="{00000000-0006-0000-0300-00001D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31" authorId="0" shapeId="0" xr:uid="{00000000-0006-0000-0300-00001E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32" authorId="0" shapeId="0" xr:uid="{00000000-0006-0000-0300-00001F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33" authorId="0" shapeId="0" xr:uid="{00000000-0006-0000-0300-000020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34" authorId="0" shapeId="0" xr:uid="{00000000-0006-0000-0300-000021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35" authorId="0" shapeId="0" xr:uid="{00000000-0006-0000-0300-000022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36" authorId="0" shapeId="0" xr:uid="{00000000-0006-0000-0300-000023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37" authorId="0" shapeId="0" xr:uid="{00000000-0006-0000-0300-000024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38" authorId="0" shapeId="0" xr:uid="{00000000-0006-0000-0300-000025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39" authorId="0" shapeId="0" xr:uid="{00000000-0006-0000-0300-000026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40" authorId="0" shapeId="0" xr:uid="{00000000-0006-0000-0300-000027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41" authorId="0" shapeId="0" xr:uid="{00000000-0006-0000-0300-000028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42" authorId="0" shapeId="0" xr:uid="{00000000-0006-0000-0300-000029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43" authorId="0" shapeId="0" xr:uid="{00000000-0006-0000-0300-00002A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44" authorId="0" shapeId="0" xr:uid="{00000000-0006-0000-0300-00002B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45" authorId="0" shapeId="0" xr:uid="{00000000-0006-0000-0300-00002C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46" authorId="0" shapeId="0" xr:uid="{00000000-0006-0000-0300-00002D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47" authorId="0" shapeId="0" xr:uid="{00000000-0006-0000-0300-00002E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48" authorId="0" shapeId="0" xr:uid="{00000000-0006-0000-0300-00002F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49" authorId="0" shapeId="0" xr:uid="{00000000-0006-0000-0300-000030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50" authorId="0" shapeId="0" xr:uid="{00000000-0006-0000-0300-000031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51" authorId="0" shapeId="0" xr:uid="{00000000-0006-0000-0300-000032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A57" authorId="0" shapeId="0" xr:uid="{00000000-0006-0000-0300-000033000000}">
      <text>
        <r>
          <rPr>
            <sz val="9"/>
            <color indexed="81"/>
            <rFont val="Segoe UI"/>
            <family val="2"/>
          </rPr>
          <t>Bezeichnung gem. Tabelle oben</t>
        </r>
      </text>
    </comment>
    <comment ref="B57" authorId="0" shapeId="0" xr:uid="{00000000-0006-0000-0300-000034000000}">
      <text>
        <r>
          <rPr>
            <sz val="9"/>
            <color indexed="81"/>
            <rFont val="Segoe UI"/>
            <family val="2"/>
          </rPr>
          <t>nähere Erläuterung zur Veranstaltung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Birgit Peters</author>
  </authors>
  <commentList>
    <comment ref="A10" authorId="0" shapeId="0" xr:uid="{00000000-0006-0000-0400-000001000000}">
      <text>
        <r>
          <rPr>
            <sz val="9"/>
            <color indexed="81"/>
            <rFont val="Segoe UI"/>
            <family val="2"/>
          </rPr>
          <t>sofern vorhanden und bekannt</t>
        </r>
      </text>
    </comment>
    <comment ref="K15" authorId="0" shapeId="0" xr:uid="{00000000-0006-0000-0400-000002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L15" authorId="0" shapeId="0" xr:uid="{00000000-0006-0000-0400-000003000000}">
      <text>
        <r>
          <rPr>
            <sz val="9"/>
            <color indexed="81"/>
            <rFont val="Segoe UI"/>
            <family val="2"/>
          </rPr>
          <t xml:space="preserve">3xJ       = 3x im Jahr
2xJ       = 2x im Jahr
1xJ       = 1x im Jahr
a2J       = alle 2 Jahre
</t>
        </r>
      </text>
    </comment>
    <comment ref="V15" authorId="0" shapeId="0" xr:uid="{00000000-0006-0000-0400-000004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W15" authorId="0" shapeId="0" xr:uid="{00000000-0006-0000-0400-000005000000}">
      <text>
        <r>
          <rPr>
            <sz val="9"/>
            <color indexed="81"/>
            <rFont val="Segoe UI"/>
            <family val="2"/>
          </rPr>
          <t xml:space="preserve">3xJ       = 3x im Jahr
2xJ       = 2x im Jahr
1xJ       = 1x im Jahr
a2J       = alle 2 Jahre
</t>
        </r>
      </text>
    </comment>
    <comment ref="AH15" authorId="0" shapeId="0" xr:uid="{00000000-0006-0000-0400-000006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AI15" authorId="0" shapeId="0" xr:uid="{00000000-0006-0000-0400-000007000000}">
      <text>
        <r>
          <rPr>
            <sz val="9"/>
            <color indexed="81"/>
            <rFont val="Segoe UI"/>
            <family val="2"/>
          </rPr>
          <t xml:space="preserve">3xJ       = 3x im Jahr
2xJ       = 2x im Jahr
1xJ       = 1x im Jahr
a2J       = alle 2 Jahre
</t>
        </r>
      </text>
    </comment>
    <comment ref="AT15" authorId="0" shapeId="0" xr:uid="{00000000-0006-0000-0400-000008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AU15" authorId="0" shapeId="0" xr:uid="{00000000-0006-0000-0400-000009000000}">
      <text>
        <r>
          <rPr>
            <sz val="9"/>
            <color indexed="81"/>
            <rFont val="Segoe UI"/>
            <family val="2"/>
          </rPr>
          <t xml:space="preserve">3xJ       = 3x im Jahr
2xJ       = 2x im Jahr
1xJ       = 1x im Jahr
a2J       = alle 2 Jahre
</t>
        </r>
      </text>
    </comment>
    <comment ref="BF15" authorId="0" shapeId="0" xr:uid="{00000000-0006-0000-0400-00000A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BG15" authorId="0" shapeId="0" xr:uid="{00000000-0006-0000-0400-00000B000000}">
      <text>
        <r>
          <rPr>
            <sz val="9"/>
            <color indexed="81"/>
            <rFont val="Segoe UI"/>
            <family val="2"/>
          </rPr>
          <t xml:space="preserve">3xJ       = 3x im Jahr
2xJ       = 2x im Jahr
1xJ       = 1x im Jahr
a2J       = alle 2 Jahre
</t>
        </r>
      </text>
    </comment>
    <comment ref="BR15" authorId="0" shapeId="0" xr:uid="{00000000-0006-0000-0400-00000C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BS15" authorId="0" shapeId="0" xr:uid="{00000000-0006-0000-0400-00000D000000}">
      <text>
        <r>
          <rPr>
            <sz val="9"/>
            <color indexed="81"/>
            <rFont val="Segoe UI"/>
            <family val="2"/>
          </rPr>
          <t xml:space="preserve">3xJ       = 3x im Jahr
2xJ       = 2x im Jahr
1xJ       = 1x im Jahr
a2J       = alle 2 Jahre
</t>
        </r>
      </text>
    </comment>
    <comment ref="CD15" authorId="0" shapeId="0" xr:uid="{00000000-0006-0000-0400-00000E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CE15" authorId="0" shapeId="0" xr:uid="{00000000-0006-0000-0400-00000F000000}">
      <text>
        <r>
          <rPr>
            <sz val="9"/>
            <color indexed="81"/>
            <rFont val="Segoe UI"/>
            <family val="2"/>
          </rPr>
          <t xml:space="preserve">3xJ       = 3x im Jahr
2xJ       = 2x im Jahr
1xJ       = 1x im Jahr
a2J       = alle 2 Jahre
</t>
        </r>
      </text>
    </comment>
    <comment ref="CP15" authorId="0" shapeId="0" xr:uid="{00000000-0006-0000-0400-000010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CQ15" authorId="0" shapeId="0" xr:uid="{00000000-0006-0000-0400-000011000000}">
      <text>
        <r>
          <rPr>
            <sz val="9"/>
            <color indexed="81"/>
            <rFont val="Segoe UI"/>
            <family val="2"/>
          </rPr>
          <t xml:space="preserve">3xJ       = 3x im Jahr
2xJ       = 2x im Jahr
1xJ       = 1x im Jahr
a2J       = alle 2 Jahre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Birgit Peters</author>
  </authors>
  <commentList>
    <comment ref="B6" authorId="0" shapeId="0" xr:uid="{00000000-0006-0000-0500-000001000000}">
      <text>
        <r>
          <rPr>
            <sz val="9"/>
            <color indexed="81"/>
            <rFont val="Segoe UI"/>
            <family val="2"/>
          </rPr>
          <t>Datum</t>
        </r>
      </text>
    </comment>
    <comment ref="A10" authorId="0" shapeId="0" xr:uid="{00000000-0006-0000-0500-000002000000}">
      <text>
        <r>
          <rPr>
            <sz val="9"/>
            <color indexed="81"/>
            <rFont val="Segoe UI"/>
            <family val="2"/>
          </rPr>
          <t>sofern vorhanden u. bekannt</t>
        </r>
      </text>
    </comment>
    <comment ref="C12" authorId="0" shapeId="0" xr:uid="{00000000-0006-0000-0500-000003000000}">
      <text>
        <r>
          <rPr>
            <sz val="9"/>
            <color indexed="81"/>
            <rFont val="Segoe UI"/>
            <family val="2"/>
          </rPr>
          <t xml:space="preserve">z. B. Sakralraum, Werktagskapelle, Turmzimmer, alte Sakristei, Raum unter der Kirche, o. ä.
</t>
        </r>
      </text>
    </comment>
    <comment ref="D12" authorId="0" shapeId="0" xr:uid="{00000000-0006-0000-0500-000004000000}">
      <text>
        <r>
          <rPr>
            <sz val="9"/>
            <color indexed="81"/>
            <rFont val="Segoe UI"/>
            <family val="2"/>
          </rPr>
          <t>z. B. EG für Erdgeschoss, etc.
Bei z. B. mehreren Gruppenräumen je Geschoss geben Sie bitte die Lage mit an. (EG rechts, EG Süd o.ä.)</t>
        </r>
      </text>
    </comment>
    <comment ref="D22" authorId="0" shapeId="0" xr:uid="{00000000-0006-0000-0500-000005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E22" authorId="0" shapeId="0" xr:uid="{00000000-0006-0000-0500-000006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H22" authorId="0" shapeId="0" xr:uid="{00000000-0006-0000-0500-000007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I22" authorId="0" shapeId="0" xr:uid="{00000000-0006-0000-0500-000008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L22" authorId="0" shapeId="0" xr:uid="{00000000-0006-0000-0500-000009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M22" authorId="0" shapeId="0" xr:uid="{00000000-0006-0000-0500-00000A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P22" authorId="0" shapeId="0" xr:uid="{00000000-0006-0000-0500-00000B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Q22" authorId="0" shapeId="0" xr:uid="{00000000-0006-0000-0500-00000C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T22" authorId="0" shapeId="0" xr:uid="{00000000-0006-0000-0500-00000D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U22" authorId="0" shapeId="0" xr:uid="{00000000-0006-0000-0500-00000E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X22" authorId="0" shapeId="0" xr:uid="{00000000-0006-0000-0500-00000F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Y22" authorId="0" shapeId="0" xr:uid="{00000000-0006-0000-0500-000010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AB22" authorId="0" shapeId="0" xr:uid="{00000000-0006-0000-0500-000011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AC22" authorId="0" shapeId="0" xr:uid="{00000000-0006-0000-0500-000012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AF22" authorId="0" shapeId="0" xr:uid="{00000000-0006-0000-0500-000013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AG22" authorId="0" shapeId="0" xr:uid="{00000000-0006-0000-0500-000014000000}">
      <text>
        <r>
          <rPr>
            <sz val="9"/>
            <color indexed="81"/>
            <rFont val="Segoe UI"/>
            <family val="2"/>
          </rPr>
          <t>1xW       = 1x pro Woche
2-3xM   = 2x oder 3x im Monat
1xM       = 1x im Monat
a2M       = alle 2 Monate
a3M       = alle 3 Monate</t>
        </r>
      </text>
    </comment>
    <comment ref="B24" authorId="0" shapeId="0" xr:uid="{00000000-0006-0000-0500-000015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C24" authorId="0" shapeId="0" xr:uid="{00000000-0006-0000-0500-000016000000}">
      <text>
        <r>
          <rPr>
            <sz val="9"/>
            <color indexed="81"/>
            <rFont val="Segoe UI"/>
            <family val="2"/>
          </rPr>
          <t>Hier bitte die Bezeichnung der Veranstaltung eintragen, z. B. KV-Sitzung</t>
        </r>
      </text>
    </comment>
    <comment ref="B25" authorId="0" shapeId="0" xr:uid="{00000000-0006-0000-0500-000017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26" authorId="0" shapeId="0" xr:uid="{00000000-0006-0000-0500-000018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27" authorId="0" shapeId="0" xr:uid="{00000000-0006-0000-0500-000019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28" authorId="0" shapeId="0" xr:uid="{00000000-0006-0000-0500-00001A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29" authorId="0" shapeId="0" xr:uid="{00000000-0006-0000-0500-00001B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30" authorId="0" shapeId="0" xr:uid="{00000000-0006-0000-0500-00001C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31" authorId="0" shapeId="0" xr:uid="{00000000-0006-0000-0500-00001D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32" authorId="0" shapeId="0" xr:uid="{00000000-0006-0000-0500-00001E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33" authorId="0" shapeId="0" xr:uid="{00000000-0006-0000-0500-00001F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34" authorId="0" shapeId="0" xr:uid="{00000000-0006-0000-0500-000020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35" authorId="0" shapeId="0" xr:uid="{00000000-0006-0000-0500-000021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36" authorId="0" shapeId="0" xr:uid="{00000000-0006-0000-0500-000022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37" authorId="0" shapeId="0" xr:uid="{00000000-0006-0000-0500-000023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38" authorId="0" shapeId="0" xr:uid="{00000000-0006-0000-0500-000024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39" authorId="0" shapeId="0" xr:uid="{00000000-0006-0000-0500-000025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40" authorId="0" shapeId="0" xr:uid="{00000000-0006-0000-0500-000026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41" authorId="0" shapeId="0" xr:uid="{00000000-0006-0000-0500-000027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42" authorId="0" shapeId="0" xr:uid="{00000000-0006-0000-0500-000028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43" authorId="0" shapeId="0" xr:uid="{00000000-0006-0000-0500-000029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44" authorId="0" shapeId="0" xr:uid="{00000000-0006-0000-0500-00002A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45" authorId="0" shapeId="0" xr:uid="{00000000-0006-0000-0500-00002B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46" authorId="0" shapeId="0" xr:uid="{00000000-0006-0000-0500-00002C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47" authorId="0" shapeId="0" xr:uid="{00000000-0006-0000-0500-00002D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B48" authorId="0" shapeId="0" xr:uid="{00000000-0006-0000-0500-00002E000000}">
      <text>
        <r>
          <rPr>
            <sz val="9"/>
            <color indexed="81"/>
            <rFont val="Segoe UI"/>
            <family val="2"/>
          </rPr>
          <t>vor 12 Uhr</t>
        </r>
      </text>
    </comment>
    <comment ref="B49" authorId="0" shapeId="0" xr:uid="{00000000-0006-0000-0500-00002F000000}">
      <text>
        <r>
          <rPr>
            <sz val="9"/>
            <color indexed="81"/>
            <rFont val="Segoe UI"/>
            <family val="2"/>
          </rPr>
          <t>12-14 Uhr</t>
        </r>
      </text>
    </comment>
    <comment ref="B50" authorId="0" shapeId="0" xr:uid="{00000000-0006-0000-0500-000030000000}">
      <text>
        <r>
          <rPr>
            <sz val="9"/>
            <color indexed="81"/>
            <rFont val="Segoe UI"/>
            <family val="2"/>
          </rPr>
          <t>14-18 Uhr</t>
        </r>
      </text>
    </comment>
    <comment ref="B51" authorId="0" shapeId="0" xr:uid="{00000000-0006-0000-0500-000031000000}">
      <text>
        <r>
          <rPr>
            <sz val="9"/>
            <color indexed="81"/>
            <rFont val="Segoe UI"/>
            <family val="2"/>
          </rPr>
          <t>ab 18 Uhr</t>
        </r>
      </text>
    </comment>
    <comment ref="A57" authorId="0" shapeId="0" xr:uid="{00000000-0006-0000-0500-000032000000}">
      <text>
        <r>
          <rPr>
            <sz val="9"/>
            <color indexed="81"/>
            <rFont val="Segoe UI"/>
            <family val="2"/>
          </rPr>
          <t>Bezeichnung gem. Tabelle oben</t>
        </r>
      </text>
    </comment>
    <comment ref="B57" authorId="0" shapeId="0" xr:uid="{00000000-0006-0000-0500-000033000000}">
      <text>
        <r>
          <rPr>
            <sz val="9"/>
            <color indexed="81"/>
            <rFont val="Segoe UI"/>
            <family val="2"/>
          </rPr>
          <t>nähere Erläuterung zur Veranstaltung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Birgit Peters</author>
  </authors>
  <commentList>
    <comment ref="A10" authorId="0" shapeId="0" xr:uid="{00000000-0006-0000-0600-000001000000}">
      <text>
        <r>
          <rPr>
            <sz val="9"/>
            <color indexed="81"/>
            <rFont val="Segoe UI"/>
            <family val="2"/>
          </rPr>
          <t>sofern vorhanden und bekannt</t>
        </r>
      </text>
    </comment>
    <comment ref="K15" authorId="0" shapeId="0" xr:uid="{00000000-0006-0000-0600-000002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L15" authorId="0" shapeId="0" xr:uid="{00000000-0006-0000-0600-000003000000}">
      <text>
        <r>
          <rPr>
            <sz val="9"/>
            <color indexed="81"/>
            <rFont val="Segoe UI"/>
            <family val="2"/>
          </rPr>
          <t xml:space="preserve">3xJ       = 3x im Jahr
2xJ       = 2x im Jahr
1xJ       = 1x im Jahr
a2J       = alle 2 Jahre
</t>
        </r>
      </text>
    </comment>
    <comment ref="V15" authorId="0" shapeId="0" xr:uid="{00000000-0006-0000-0600-000004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W15" authorId="0" shapeId="0" xr:uid="{00000000-0006-0000-0600-000005000000}">
      <text>
        <r>
          <rPr>
            <sz val="9"/>
            <color indexed="81"/>
            <rFont val="Segoe UI"/>
            <family val="2"/>
          </rPr>
          <t xml:space="preserve">3xJ       = 3x im Jahr
2xJ       = 2x im Jahr
1xJ       = 1x im Jahr
a2J       = alle 2 Jahre
</t>
        </r>
      </text>
    </comment>
    <comment ref="AH15" authorId="0" shapeId="0" xr:uid="{00000000-0006-0000-0600-000006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AI15" authorId="0" shapeId="0" xr:uid="{00000000-0006-0000-0600-000007000000}">
      <text>
        <r>
          <rPr>
            <sz val="9"/>
            <color indexed="81"/>
            <rFont val="Segoe UI"/>
            <family val="2"/>
          </rPr>
          <t xml:space="preserve">3xJ       = 3x im Jahr
2xJ       = 2x im Jahr
1xJ       = 1x im Jahr
a2J       = alle 2 Jahre
</t>
        </r>
      </text>
    </comment>
    <comment ref="AT15" authorId="0" shapeId="0" xr:uid="{00000000-0006-0000-0600-000008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AU15" authorId="0" shapeId="0" xr:uid="{00000000-0006-0000-0600-000009000000}">
      <text>
        <r>
          <rPr>
            <sz val="9"/>
            <color indexed="81"/>
            <rFont val="Segoe UI"/>
            <family val="2"/>
          </rPr>
          <t xml:space="preserve">3xJ       = 3x im Jahr
2xJ       = 2x im Jahr
1xJ       = 1x im Jahr
a2J       = alle 2 Jahre
</t>
        </r>
      </text>
    </comment>
    <comment ref="BF15" authorId="0" shapeId="0" xr:uid="{00000000-0006-0000-0600-00000A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BG15" authorId="0" shapeId="0" xr:uid="{00000000-0006-0000-0600-00000B000000}">
      <text>
        <r>
          <rPr>
            <sz val="9"/>
            <color indexed="81"/>
            <rFont val="Segoe UI"/>
            <family val="2"/>
          </rPr>
          <t xml:space="preserve">3xJ       = 3x im Jahr
2xJ       = 2x im Jahr
1xJ       = 1x im Jahr
a2J       = alle 2 Jahre
</t>
        </r>
      </text>
    </comment>
    <comment ref="BR15" authorId="0" shapeId="0" xr:uid="{00000000-0006-0000-0600-00000C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BS15" authorId="0" shapeId="0" xr:uid="{00000000-0006-0000-0600-00000D000000}">
      <text>
        <r>
          <rPr>
            <sz val="9"/>
            <color indexed="81"/>
            <rFont val="Segoe UI"/>
            <family val="2"/>
          </rPr>
          <t xml:space="preserve">3xJ       = 3x im Jahr
2xJ       = 2x im Jahr
1xJ       = 1x im Jahr
a2J       = alle 2 Jahre
</t>
        </r>
      </text>
    </comment>
    <comment ref="CD15" authorId="0" shapeId="0" xr:uid="{00000000-0006-0000-0600-00000E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CE15" authorId="0" shapeId="0" xr:uid="{00000000-0006-0000-0600-00000F000000}">
      <text>
        <r>
          <rPr>
            <sz val="9"/>
            <color indexed="81"/>
            <rFont val="Segoe UI"/>
            <family val="2"/>
          </rPr>
          <t xml:space="preserve">3xJ       = 3x im Jahr
2xJ       = 2x im Jahr
1xJ       = 1x im Jahr
a2J       = alle 2 Jahre
</t>
        </r>
      </text>
    </comment>
    <comment ref="CP15" authorId="0" shapeId="0" xr:uid="{00000000-0006-0000-0600-000010000000}">
      <text>
        <r>
          <rPr>
            <sz val="9"/>
            <color indexed="81"/>
            <rFont val="Segoe UI"/>
            <family val="2"/>
          </rPr>
          <t xml:space="preserve">g  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remien, </t>
        </r>
        <r>
          <rPr>
            <b/>
            <sz val="9"/>
            <color indexed="81"/>
            <rFont val="Segoe UI"/>
            <family val="2"/>
          </rPr>
          <t>G</t>
        </r>
        <r>
          <rPr>
            <sz val="9"/>
            <color indexed="81"/>
            <rFont val="Segoe UI"/>
            <family val="2"/>
          </rPr>
          <t xml:space="preserve">ruppen und Verbände in/der Kirchengemeinde
k   </t>
        </r>
        <r>
          <rPr>
            <b/>
            <sz val="9"/>
            <color indexed="81"/>
            <rFont val="Segoe UI"/>
            <family val="2"/>
          </rPr>
          <t>K</t>
        </r>
        <r>
          <rPr>
            <sz val="9"/>
            <color indexed="81"/>
            <rFont val="Segoe UI"/>
            <family val="2"/>
          </rPr>
          <t xml:space="preserve">ooperationen der Kirchengemeinde mit externen Nutzern 
e   </t>
        </r>
        <r>
          <rPr>
            <b/>
            <sz val="9"/>
            <color indexed="81"/>
            <rFont val="Segoe UI"/>
            <family val="2"/>
          </rPr>
          <t>E</t>
        </r>
        <r>
          <rPr>
            <sz val="9"/>
            <color indexed="81"/>
            <rFont val="Segoe UI"/>
            <family val="2"/>
          </rPr>
          <t>xterne Nutzer</t>
        </r>
      </text>
    </comment>
    <comment ref="CQ15" authorId="0" shapeId="0" xr:uid="{00000000-0006-0000-0600-000011000000}">
      <text>
        <r>
          <rPr>
            <sz val="9"/>
            <color indexed="81"/>
            <rFont val="Segoe UI"/>
            <family val="2"/>
          </rPr>
          <t xml:space="preserve">3xJ       = 3x im Jahr
2xJ       = 2x im Jahr
1xJ       = 1x im Jahr
a2J       = alle 2 Jahre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Birgit Peters</author>
  </authors>
  <commentList>
    <comment ref="A30" authorId="0" shapeId="0" xr:uid="{00000000-0006-0000-0700-000001000000}">
      <text>
        <r>
          <rPr>
            <sz val="9"/>
            <color indexed="81"/>
            <rFont val="Segoe UI"/>
            <charset val="1"/>
          </rPr>
          <t>Veranstaltungsmonate gesamt</t>
        </r>
      </text>
    </comment>
    <comment ref="A64" authorId="0" shapeId="0" xr:uid="{00000000-0006-0000-0700-000002000000}">
      <text>
        <r>
          <rPr>
            <sz val="9"/>
            <color indexed="81"/>
            <rFont val="Segoe UI"/>
            <charset val="1"/>
          </rPr>
          <t>Veranstaltungsmonate gesamt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Birgit Peters</author>
  </authors>
  <commentList>
    <comment ref="B13" authorId="0" shapeId="0" xr:uid="{AD2944DB-0E76-45F0-B7EC-EBA41AB14E1E}">
      <text>
        <r>
          <rPr>
            <sz val="9"/>
            <color indexed="81"/>
            <rFont val="Segoe UI"/>
            <family val="2"/>
          </rPr>
          <t>vor 12 Uhr</t>
        </r>
      </text>
    </comment>
    <comment ref="B14" authorId="0" shapeId="0" xr:uid="{27E5C930-229C-45F2-B2A0-B951D6AB76EC}">
      <text>
        <r>
          <rPr>
            <sz val="9"/>
            <color indexed="81"/>
            <rFont val="Segoe UI"/>
            <family val="2"/>
          </rPr>
          <t>12-14 Uhr</t>
        </r>
      </text>
    </comment>
    <comment ref="B15" authorId="0" shapeId="0" xr:uid="{653C4469-794D-4AAF-8043-08031614FC11}">
      <text>
        <r>
          <rPr>
            <sz val="9"/>
            <color indexed="81"/>
            <rFont val="Segoe UI"/>
            <family val="2"/>
          </rPr>
          <t>14-18 Uhr</t>
        </r>
      </text>
    </comment>
    <comment ref="B16" authorId="0" shapeId="0" xr:uid="{60066EC3-EAAA-4235-9907-AD324F8970CE}">
      <text>
        <r>
          <rPr>
            <sz val="9"/>
            <color indexed="81"/>
            <rFont val="Segoe UI"/>
            <family val="2"/>
          </rPr>
          <t>ab 18 Uhr</t>
        </r>
      </text>
    </comment>
    <comment ref="B17" authorId="0" shapeId="0" xr:uid="{0111DE3F-980F-4A68-85A8-FF0FCCF239BC}">
      <text>
        <r>
          <rPr>
            <sz val="9"/>
            <color indexed="81"/>
            <rFont val="Segoe UI"/>
            <family val="2"/>
          </rPr>
          <t>vor 12 Uhr</t>
        </r>
      </text>
    </comment>
    <comment ref="B18" authorId="0" shapeId="0" xr:uid="{9203BE1D-B220-4C18-BD77-6B7FE23E9BA3}">
      <text>
        <r>
          <rPr>
            <sz val="9"/>
            <color indexed="81"/>
            <rFont val="Segoe UI"/>
            <family val="2"/>
          </rPr>
          <t>12-14 Uhr</t>
        </r>
      </text>
    </comment>
    <comment ref="B19" authorId="0" shapeId="0" xr:uid="{4B37AF63-8CEA-44B0-978A-2468DD828CDD}">
      <text>
        <r>
          <rPr>
            <sz val="9"/>
            <color indexed="81"/>
            <rFont val="Segoe UI"/>
            <family val="2"/>
          </rPr>
          <t>14-18 Uhr</t>
        </r>
      </text>
    </comment>
    <comment ref="B20" authorId="0" shapeId="0" xr:uid="{6809AA54-E0EA-4DAC-85D4-60F69C17E8CD}">
      <text>
        <r>
          <rPr>
            <sz val="9"/>
            <color indexed="81"/>
            <rFont val="Segoe UI"/>
            <family val="2"/>
          </rPr>
          <t>ab 18 Uhr</t>
        </r>
      </text>
    </comment>
    <comment ref="B21" authorId="0" shapeId="0" xr:uid="{EFEA0788-2E72-422A-8F55-B62FBC556184}">
      <text>
        <r>
          <rPr>
            <sz val="9"/>
            <color indexed="81"/>
            <rFont val="Segoe UI"/>
            <family val="2"/>
          </rPr>
          <t>vor 12 Uhr</t>
        </r>
      </text>
    </comment>
    <comment ref="B22" authorId="0" shapeId="0" xr:uid="{7ABE4EFD-4CCA-4633-A5AF-9D8D91EEFA65}">
      <text>
        <r>
          <rPr>
            <sz val="9"/>
            <color indexed="81"/>
            <rFont val="Segoe UI"/>
            <family val="2"/>
          </rPr>
          <t>12-14 Uhr</t>
        </r>
      </text>
    </comment>
    <comment ref="B23" authorId="0" shapeId="0" xr:uid="{F22DBBB3-78BA-4A9C-BEC0-6244DE7D9F9A}">
      <text>
        <r>
          <rPr>
            <sz val="9"/>
            <color indexed="81"/>
            <rFont val="Segoe UI"/>
            <family val="2"/>
          </rPr>
          <t>14-18 Uhr</t>
        </r>
      </text>
    </comment>
    <comment ref="B24" authorId="0" shapeId="0" xr:uid="{9F3FD740-C150-4053-A1D5-BBF2EAE24358}">
      <text>
        <r>
          <rPr>
            <sz val="9"/>
            <color indexed="81"/>
            <rFont val="Segoe UI"/>
            <family val="2"/>
          </rPr>
          <t>ab 18 Uhr</t>
        </r>
      </text>
    </comment>
    <comment ref="B25" authorId="0" shapeId="0" xr:uid="{BB655C17-5C85-46A8-B190-FB2C3FB5F8DD}">
      <text>
        <r>
          <rPr>
            <sz val="9"/>
            <color indexed="81"/>
            <rFont val="Segoe UI"/>
            <family val="2"/>
          </rPr>
          <t>vor 12 Uhr</t>
        </r>
      </text>
    </comment>
    <comment ref="B26" authorId="0" shapeId="0" xr:uid="{D257AAA0-B912-4D76-A266-A29097400B99}">
      <text>
        <r>
          <rPr>
            <sz val="9"/>
            <color indexed="81"/>
            <rFont val="Segoe UI"/>
            <family val="2"/>
          </rPr>
          <t>12-14 Uhr</t>
        </r>
      </text>
    </comment>
    <comment ref="B27" authorId="0" shapeId="0" xr:uid="{06E6FD9D-9C9C-4F31-A2CD-179E02058E9E}">
      <text>
        <r>
          <rPr>
            <sz val="9"/>
            <color indexed="81"/>
            <rFont val="Segoe UI"/>
            <family val="2"/>
          </rPr>
          <t>14-18 Uhr</t>
        </r>
      </text>
    </comment>
    <comment ref="B28" authorId="0" shapeId="0" xr:uid="{12993F67-9142-4558-97A3-93A12256E752}">
      <text>
        <r>
          <rPr>
            <sz val="9"/>
            <color indexed="81"/>
            <rFont val="Segoe UI"/>
            <family val="2"/>
          </rPr>
          <t>ab 18 Uhr</t>
        </r>
      </text>
    </comment>
    <comment ref="B29" authorId="0" shapeId="0" xr:uid="{A0980D6D-9375-49A8-92DB-A95BF36024C7}">
      <text>
        <r>
          <rPr>
            <sz val="9"/>
            <color indexed="81"/>
            <rFont val="Segoe UI"/>
            <family val="2"/>
          </rPr>
          <t>vor 12 Uhr</t>
        </r>
      </text>
    </comment>
    <comment ref="B30" authorId="0" shapeId="0" xr:uid="{53A021DB-546C-4C1F-A462-F3F037CEE449}">
      <text>
        <r>
          <rPr>
            <sz val="9"/>
            <color indexed="81"/>
            <rFont val="Segoe UI"/>
            <family val="2"/>
          </rPr>
          <t>12-14 Uhr</t>
        </r>
      </text>
    </comment>
    <comment ref="B31" authorId="0" shapeId="0" xr:uid="{C29A0AE8-4632-4FB9-B8FB-76F46ACE4E6F}">
      <text>
        <r>
          <rPr>
            <sz val="9"/>
            <color indexed="81"/>
            <rFont val="Segoe UI"/>
            <family val="2"/>
          </rPr>
          <t>14-18 Uhr</t>
        </r>
      </text>
    </comment>
    <comment ref="B32" authorId="0" shapeId="0" xr:uid="{2C57DA49-A39E-4B5A-A870-5CE2A22F6DFE}">
      <text>
        <r>
          <rPr>
            <sz val="9"/>
            <color indexed="81"/>
            <rFont val="Segoe UI"/>
            <family val="2"/>
          </rPr>
          <t>ab 18 Uhr</t>
        </r>
      </text>
    </comment>
    <comment ref="B33" authorId="0" shapeId="0" xr:uid="{0DA93427-0919-4188-A9A0-AD9A1B0ECA5D}">
      <text>
        <r>
          <rPr>
            <sz val="9"/>
            <color indexed="81"/>
            <rFont val="Segoe UI"/>
            <family val="2"/>
          </rPr>
          <t>vor 12 Uhr</t>
        </r>
      </text>
    </comment>
    <comment ref="B34" authorId="0" shapeId="0" xr:uid="{EA027327-376D-46F4-9483-0F54E621C476}">
      <text>
        <r>
          <rPr>
            <sz val="9"/>
            <color indexed="81"/>
            <rFont val="Segoe UI"/>
            <family val="2"/>
          </rPr>
          <t>12-14 Uhr</t>
        </r>
      </text>
    </comment>
    <comment ref="B35" authorId="0" shapeId="0" xr:uid="{DC2A0B6A-DB87-4D70-B4DD-BC852953C521}">
      <text>
        <r>
          <rPr>
            <sz val="9"/>
            <color indexed="81"/>
            <rFont val="Segoe UI"/>
            <family val="2"/>
          </rPr>
          <t>14-18 Uhr</t>
        </r>
      </text>
    </comment>
    <comment ref="B36" authorId="0" shapeId="0" xr:uid="{56B2AAF7-8F3D-46BF-8646-A47F8B51CE46}">
      <text>
        <r>
          <rPr>
            <sz val="9"/>
            <color indexed="81"/>
            <rFont val="Segoe UI"/>
            <family val="2"/>
          </rPr>
          <t>ab 18 Uhr</t>
        </r>
      </text>
    </comment>
    <comment ref="B37" authorId="0" shapeId="0" xr:uid="{54DC8633-CAE1-48AC-9975-6194199BFF39}">
      <text>
        <r>
          <rPr>
            <sz val="9"/>
            <color indexed="81"/>
            <rFont val="Segoe UI"/>
            <family val="2"/>
          </rPr>
          <t>vor 12 Uhr</t>
        </r>
      </text>
    </comment>
    <comment ref="B38" authorId="0" shapeId="0" xr:uid="{A5F3EF6A-01F2-42E7-8F4F-056E6AAF7C2D}">
      <text>
        <r>
          <rPr>
            <sz val="9"/>
            <color indexed="81"/>
            <rFont val="Segoe UI"/>
            <family val="2"/>
          </rPr>
          <t>12-14 Uhr</t>
        </r>
      </text>
    </comment>
    <comment ref="B39" authorId="0" shapeId="0" xr:uid="{D2E54591-B7A3-4713-AAFA-EAC0DAA14C01}">
      <text>
        <r>
          <rPr>
            <sz val="9"/>
            <color indexed="81"/>
            <rFont val="Segoe UI"/>
            <family val="2"/>
          </rPr>
          <t>14-18 Uhr</t>
        </r>
      </text>
    </comment>
    <comment ref="B40" authorId="0" shapeId="0" xr:uid="{8B62646A-1B3B-4ADA-BEB2-D74CC2BEE9CA}">
      <text>
        <r>
          <rPr>
            <sz val="9"/>
            <color indexed="81"/>
            <rFont val="Segoe UI"/>
            <family val="2"/>
          </rPr>
          <t>ab 18 Uhr</t>
        </r>
      </text>
    </comment>
    <comment ref="B51" authorId="0" shapeId="0" xr:uid="{C68B70CD-62AF-4ECB-98AC-7C1C8D8C5D23}">
      <text>
        <r>
          <rPr>
            <sz val="9"/>
            <color indexed="81"/>
            <rFont val="Segoe UI"/>
            <family val="2"/>
          </rPr>
          <t>vor 12 Uhr</t>
        </r>
      </text>
    </comment>
    <comment ref="B52" authorId="0" shapeId="0" xr:uid="{7E307601-395C-4287-8651-C65EB2ECEB48}">
      <text>
        <r>
          <rPr>
            <sz val="9"/>
            <color indexed="81"/>
            <rFont val="Segoe UI"/>
            <family val="2"/>
          </rPr>
          <t>12-14 Uhr</t>
        </r>
      </text>
    </comment>
    <comment ref="B53" authorId="0" shapeId="0" xr:uid="{0432F18F-F767-49BF-AE37-DB40E5E3D940}">
      <text>
        <r>
          <rPr>
            <sz val="9"/>
            <color indexed="81"/>
            <rFont val="Segoe UI"/>
            <family val="2"/>
          </rPr>
          <t>14-18 Uhr</t>
        </r>
      </text>
    </comment>
    <comment ref="B54" authorId="0" shapeId="0" xr:uid="{FF28CD1D-90ED-412B-BD37-D8233CFDEA59}">
      <text>
        <r>
          <rPr>
            <sz val="9"/>
            <color indexed="81"/>
            <rFont val="Segoe UI"/>
            <family val="2"/>
          </rPr>
          <t>ab 18 Uhr</t>
        </r>
      </text>
    </comment>
    <comment ref="B55" authorId="0" shapeId="0" xr:uid="{95EE525C-8B5F-4D2B-9144-8E8204E6154F}">
      <text>
        <r>
          <rPr>
            <sz val="9"/>
            <color indexed="81"/>
            <rFont val="Segoe UI"/>
            <family val="2"/>
          </rPr>
          <t>vor 12 Uhr</t>
        </r>
      </text>
    </comment>
    <comment ref="B56" authorId="0" shapeId="0" xr:uid="{2E782A4F-032E-4BB4-834F-2A057B4F004E}">
      <text>
        <r>
          <rPr>
            <sz val="9"/>
            <color indexed="81"/>
            <rFont val="Segoe UI"/>
            <family val="2"/>
          </rPr>
          <t>12-14 Uhr</t>
        </r>
      </text>
    </comment>
    <comment ref="B57" authorId="0" shapeId="0" xr:uid="{9E345E3E-CFA8-4485-B9CD-5F5A629750F0}">
      <text>
        <r>
          <rPr>
            <sz val="9"/>
            <color indexed="81"/>
            <rFont val="Segoe UI"/>
            <family val="2"/>
          </rPr>
          <t>14-18 Uhr</t>
        </r>
      </text>
    </comment>
    <comment ref="B58" authorId="0" shapeId="0" xr:uid="{8CA075DA-07BD-445D-BFD1-955C216D501A}">
      <text>
        <r>
          <rPr>
            <sz val="9"/>
            <color indexed="81"/>
            <rFont val="Segoe UI"/>
            <family val="2"/>
          </rPr>
          <t>ab 18 Uhr</t>
        </r>
      </text>
    </comment>
    <comment ref="B59" authorId="0" shapeId="0" xr:uid="{9BAEA6C7-793B-44A6-8DE9-3846BEB4309B}">
      <text>
        <r>
          <rPr>
            <sz val="9"/>
            <color indexed="81"/>
            <rFont val="Segoe UI"/>
            <family val="2"/>
          </rPr>
          <t>vor 12 Uhr</t>
        </r>
      </text>
    </comment>
    <comment ref="B60" authorId="0" shapeId="0" xr:uid="{9A60FC11-411B-4C16-903C-6D346399FD54}">
      <text>
        <r>
          <rPr>
            <sz val="9"/>
            <color indexed="81"/>
            <rFont val="Segoe UI"/>
            <family val="2"/>
          </rPr>
          <t>12-14 Uhr</t>
        </r>
      </text>
    </comment>
    <comment ref="B61" authorId="0" shapeId="0" xr:uid="{99E218E5-402A-4B35-A9D8-5EFB1F3026CF}">
      <text>
        <r>
          <rPr>
            <sz val="9"/>
            <color indexed="81"/>
            <rFont val="Segoe UI"/>
            <family val="2"/>
          </rPr>
          <t>14-18 Uhr</t>
        </r>
      </text>
    </comment>
    <comment ref="B62" authorId="0" shapeId="0" xr:uid="{62924B55-73E2-4181-BECE-2D662512B091}">
      <text>
        <r>
          <rPr>
            <sz val="9"/>
            <color indexed="81"/>
            <rFont val="Segoe UI"/>
            <family val="2"/>
          </rPr>
          <t>ab 18 Uhr</t>
        </r>
      </text>
    </comment>
    <comment ref="B63" authorId="0" shapeId="0" xr:uid="{B308EC10-13D6-4242-B87E-E2EAAC22E5E0}">
      <text>
        <r>
          <rPr>
            <sz val="9"/>
            <color indexed="81"/>
            <rFont val="Segoe UI"/>
            <family val="2"/>
          </rPr>
          <t>vor 12 Uhr</t>
        </r>
      </text>
    </comment>
    <comment ref="B64" authorId="0" shapeId="0" xr:uid="{8D90A0A9-826C-4539-AEA1-32F320BDCD97}">
      <text>
        <r>
          <rPr>
            <sz val="9"/>
            <color indexed="81"/>
            <rFont val="Segoe UI"/>
            <family val="2"/>
          </rPr>
          <t>12-14 Uhr</t>
        </r>
      </text>
    </comment>
    <comment ref="B65" authorId="0" shapeId="0" xr:uid="{5480EE0C-A096-4437-912B-52542FE76F26}">
      <text>
        <r>
          <rPr>
            <sz val="9"/>
            <color indexed="81"/>
            <rFont val="Segoe UI"/>
            <family val="2"/>
          </rPr>
          <t>14-18 Uhr</t>
        </r>
      </text>
    </comment>
    <comment ref="B66" authorId="0" shapeId="0" xr:uid="{4E41753D-89F3-4C77-BA99-D044F29C6AB6}">
      <text>
        <r>
          <rPr>
            <sz val="9"/>
            <color indexed="81"/>
            <rFont val="Segoe UI"/>
            <family val="2"/>
          </rPr>
          <t>ab 18 Uhr</t>
        </r>
      </text>
    </comment>
    <comment ref="B67" authorId="0" shapeId="0" xr:uid="{292111B5-DD6E-4183-BDF1-3C79A9E3311C}">
      <text>
        <r>
          <rPr>
            <sz val="9"/>
            <color indexed="81"/>
            <rFont val="Segoe UI"/>
            <family val="2"/>
          </rPr>
          <t>vor 12 Uhr</t>
        </r>
      </text>
    </comment>
    <comment ref="B68" authorId="0" shapeId="0" xr:uid="{BA17FA4C-81F3-4930-A27B-C6251E67045B}">
      <text>
        <r>
          <rPr>
            <sz val="9"/>
            <color indexed="81"/>
            <rFont val="Segoe UI"/>
            <family val="2"/>
          </rPr>
          <t>12-14 Uhr</t>
        </r>
      </text>
    </comment>
    <comment ref="B69" authorId="0" shapeId="0" xr:uid="{CA9546D2-081A-479D-BAA3-13B3D65069D9}">
      <text>
        <r>
          <rPr>
            <sz val="9"/>
            <color indexed="81"/>
            <rFont val="Segoe UI"/>
            <family val="2"/>
          </rPr>
          <t>14-18 Uhr</t>
        </r>
      </text>
    </comment>
    <comment ref="B70" authorId="0" shapeId="0" xr:uid="{CB73CB89-1A52-447D-9076-E77C03A2467C}">
      <text>
        <r>
          <rPr>
            <sz val="9"/>
            <color indexed="81"/>
            <rFont val="Segoe UI"/>
            <family val="2"/>
          </rPr>
          <t>ab 18 Uhr</t>
        </r>
      </text>
    </comment>
    <comment ref="B71" authorId="0" shapeId="0" xr:uid="{140807C1-A38B-4EBE-9E17-F6696ED21CB2}">
      <text>
        <r>
          <rPr>
            <sz val="9"/>
            <color indexed="81"/>
            <rFont val="Segoe UI"/>
            <family val="2"/>
          </rPr>
          <t>vor 12 Uhr</t>
        </r>
      </text>
    </comment>
    <comment ref="B72" authorId="0" shapeId="0" xr:uid="{1B3CEF7F-EB47-421F-8E10-FE0E4E900FD5}">
      <text>
        <r>
          <rPr>
            <sz val="9"/>
            <color indexed="81"/>
            <rFont val="Segoe UI"/>
            <family val="2"/>
          </rPr>
          <t>12-14 Uhr</t>
        </r>
      </text>
    </comment>
    <comment ref="B73" authorId="0" shapeId="0" xr:uid="{81EC9B4C-B137-4F81-BB40-40BED5681D4B}">
      <text>
        <r>
          <rPr>
            <sz val="9"/>
            <color indexed="81"/>
            <rFont val="Segoe UI"/>
            <family val="2"/>
          </rPr>
          <t>14-18 Uhr</t>
        </r>
      </text>
    </comment>
    <comment ref="B74" authorId="0" shapeId="0" xr:uid="{19928344-4255-4827-9EE9-0441C66F691D}">
      <text>
        <r>
          <rPr>
            <sz val="9"/>
            <color indexed="81"/>
            <rFont val="Segoe UI"/>
            <family val="2"/>
          </rPr>
          <t>ab 18 Uhr</t>
        </r>
      </text>
    </comment>
    <comment ref="B75" authorId="0" shapeId="0" xr:uid="{010CC0AC-9EED-440A-9D34-F42BF021166A}">
      <text>
        <r>
          <rPr>
            <sz val="9"/>
            <color indexed="81"/>
            <rFont val="Segoe UI"/>
            <family val="2"/>
          </rPr>
          <t>vor 12 Uhr</t>
        </r>
      </text>
    </comment>
    <comment ref="B76" authorId="0" shapeId="0" xr:uid="{C7BFC307-99E6-472C-90CD-31CFA24DF064}">
      <text>
        <r>
          <rPr>
            <sz val="9"/>
            <color indexed="81"/>
            <rFont val="Segoe UI"/>
            <family val="2"/>
          </rPr>
          <t>12-14 Uhr</t>
        </r>
      </text>
    </comment>
    <comment ref="B77" authorId="0" shapeId="0" xr:uid="{F41EC338-4671-4C55-A7DC-90FB34AB07FE}">
      <text>
        <r>
          <rPr>
            <sz val="9"/>
            <color indexed="81"/>
            <rFont val="Segoe UI"/>
            <family val="2"/>
          </rPr>
          <t>14-18 Uhr</t>
        </r>
      </text>
    </comment>
    <comment ref="B78" authorId="0" shapeId="0" xr:uid="{B3BC85AB-AE06-495C-BADB-93461B75EE84}">
      <text>
        <r>
          <rPr>
            <sz val="9"/>
            <color indexed="81"/>
            <rFont val="Segoe UI"/>
            <family val="2"/>
          </rPr>
          <t>ab 18 Uhr</t>
        </r>
      </text>
    </comment>
    <comment ref="B85" authorId="0" shapeId="0" xr:uid="{811A68C6-C726-4648-8658-0772DABB0007}">
      <text>
        <r>
          <rPr>
            <sz val="9"/>
            <color indexed="81"/>
            <rFont val="Segoe UI"/>
            <family val="2"/>
          </rPr>
          <t>vor 12 Uhr</t>
        </r>
      </text>
    </comment>
    <comment ref="B86" authorId="0" shapeId="0" xr:uid="{A463863B-5612-43B3-AC19-87F3FE51F47A}">
      <text>
        <r>
          <rPr>
            <sz val="9"/>
            <color indexed="81"/>
            <rFont val="Segoe UI"/>
            <family val="2"/>
          </rPr>
          <t>12-14 Uhr</t>
        </r>
      </text>
    </comment>
    <comment ref="B87" authorId="0" shapeId="0" xr:uid="{C9CFA50A-EF22-46AE-AC86-570B6D944118}">
      <text>
        <r>
          <rPr>
            <sz val="9"/>
            <color indexed="81"/>
            <rFont val="Segoe UI"/>
            <family val="2"/>
          </rPr>
          <t>14-18 Uhr</t>
        </r>
      </text>
    </comment>
    <comment ref="B88" authorId="0" shapeId="0" xr:uid="{4D357BA7-AE9B-4878-A067-E3EEAE33A6B3}">
      <text>
        <r>
          <rPr>
            <sz val="9"/>
            <color indexed="81"/>
            <rFont val="Segoe UI"/>
            <family val="2"/>
          </rPr>
          <t>ab 18 Uhr</t>
        </r>
      </text>
    </comment>
    <comment ref="B89" authorId="0" shapeId="0" xr:uid="{A5BA55FD-149B-4D1B-9B04-D07B0743F1E8}">
      <text>
        <r>
          <rPr>
            <sz val="9"/>
            <color indexed="81"/>
            <rFont val="Segoe UI"/>
            <family val="2"/>
          </rPr>
          <t>vor 12 Uhr</t>
        </r>
      </text>
    </comment>
    <comment ref="B90" authorId="0" shapeId="0" xr:uid="{3F321A66-8633-456F-99CC-DB72A3AB2137}">
      <text>
        <r>
          <rPr>
            <sz val="9"/>
            <color indexed="81"/>
            <rFont val="Segoe UI"/>
            <family val="2"/>
          </rPr>
          <t>12-14 Uhr</t>
        </r>
      </text>
    </comment>
    <comment ref="B91" authorId="0" shapeId="0" xr:uid="{E040F6F7-9E6E-44F5-B4B0-34832643D894}">
      <text>
        <r>
          <rPr>
            <sz val="9"/>
            <color indexed="81"/>
            <rFont val="Segoe UI"/>
            <family val="2"/>
          </rPr>
          <t>14-18 Uhr</t>
        </r>
      </text>
    </comment>
    <comment ref="B92" authorId="0" shapeId="0" xr:uid="{2AD07249-CD61-488F-A438-4AB7624EF11D}">
      <text>
        <r>
          <rPr>
            <sz val="9"/>
            <color indexed="81"/>
            <rFont val="Segoe UI"/>
            <family val="2"/>
          </rPr>
          <t>ab 18 Uhr</t>
        </r>
      </text>
    </comment>
    <comment ref="B93" authorId="0" shapeId="0" xr:uid="{98B78067-BDE5-4752-8CA5-1BCE3FCD578B}">
      <text>
        <r>
          <rPr>
            <sz val="9"/>
            <color indexed="81"/>
            <rFont val="Segoe UI"/>
            <family val="2"/>
          </rPr>
          <t>vor 12 Uhr</t>
        </r>
      </text>
    </comment>
    <comment ref="B94" authorId="0" shapeId="0" xr:uid="{96924D83-581D-423B-9DCF-E48C4BD485BF}">
      <text>
        <r>
          <rPr>
            <sz val="9"/>
            <color indexed="81"/>
            <rFont val="Segoe UI"/>
            <family val="2"/>
          </rPr>
          <t>12-14 Uhr</t>
        </r>
      </text>
    </comment>
    <comment ref="B95" authorId="0" shapeId="0" xr:uid="{46A8EEAA-76AE-441B-ABE4-7E470DC17851}">
      <text>
        <r>
          <rPr>
            <sz val="9"/>
            <color indexed="81"/>
            <rFont val="Segoe UI"/>
            <family val="2"/>
          </rPr>
          <t>14-18 Uhr</t>
        </r>
      </text>
    </comment>
    <comment ref="B96" authorId="0" shapeId="0" xr:uid="{D7C1DDC4-BF44-4B2A-922D-1743893AA94F}">
      <text>
        <r>
          <rPr>
            <sz val="9"/>
            <color indexed="81"/>
            <rFont val="Segoe UI"/>
            <family val="2"/>
          </rPr>
          <t>ab 18 Uhr</t>
        </r>
      </text>
    </comment>
    <comment ref="B97" authorId="0" shapeId="0" xr:uid="{B6782679-FDDF-4FD6-BDAD-EEE55526FC64}">
      <text>
        <r>
          <rPr>
            <sz val="9"/>
            <color indexed="81"/>
            <rFont val="Segoe UI"/>
            <family val="2"/>
          </rPr>
          <t>vor 12 Uhr</t>
        </r>
      </text>
    </comment>
    <comment ref="B98" authorId="0" shapeId="0" xr:uid="{B4872880-45D9-4603-BE95-8CA2DC117BE8}">
      <text>
        <r>
          <rPr>
            <sz val="9"/>
            <color indexed="81"/>
            <rFont val="Segoe UI"/>
            <family val="2"/>
          </rPr>
          <t>12-14 Uhr</t>
        </r>
      </text>
    </comment>
    <comment ref="B99" authorId="0" shapeId="0" xr:uid="{CD57EDE9-0B33-47FF-A8A1-8EC9FA2D0356}">
      <text>
        <r>
          <rPr>
            <sz val="9"/>
            <color indexed="81"/>
            <rFont val="Segoe UI"/>
            <family val="2"/>
          </rPr>
          <t>14-18 Uhr</t>
        </r>
      </text>
    </comment>
    <comment ref="B100" authorId="0" shapeId="0" xr:uid="{1DAB12ED-6FE3-4214-A3AB-091D6DB8A857}">
      <text>
        <r>
          <rPr>
            <sz val="9"/>
            <color indexed="81"/>
            <rFont val="Segoe UI"/>
            <family val="2"/>
          </rPr>
          <t>ab 18 Uhr</t>
        </r>
      </text>
    </comment>
    <comment ref="B101" authorId="0" shapeId="0" xr:uid="{085CDB25-1EDF-47F8-96F2-A3AAF3F85297}">
      <text>
        <r>
          <rPr>
            <sz val="9"/>
            <color indexed="81"/>
            <rFont val="Segoe UI"/>
            <family val="2"/>
          </rPr>
          <t>vor 12 Uhr</t>
        </r>
      </text>
    </comment>
    <comment ref="B102" authorId="0" shapeId="0" xr:uid="{19AFBC6A-305D-44EA-A063-E1CB951E3CB9}">
      <text>
        <r>
          <rPr>
            <sz val="9"/>
            <color indexed="81"/>
            <rFont val="Segoe UI"/>
            <family val="2"/>
          </rPr>
          <t>12-14 Uhr</t>
        </r>
      </text>
    </comment>
    <comment ref="B103" authorId="0" shapeId="0" xr:uid="{A9C89427-6EA2-4374-B500-2EB55196CE31}">
      <text>
        <r>
          <rPr>
            <sz val="9"/>
            <color indexed="81"/>
            <rFont val="Segoe UI"/>
            <family val="2"/>
          </rPr>
          <t>14-18 Uhr</t>
        </r>
      </text>
    </comment>
    <comment ref="B104" authorId="0" shapeId="0" xr:uid="{42F1D188-8AF8-4099-A140-DBCA5B298B9B}">
      <text>
        <r>
          <rPr>
            <sz val="9"/>
            <color indexed="81"/>
            <rFont val="Segoe UI"/>
            <family val="2"/>
          </rPr>
          <t>ab 18 Uhr</t>
        </r>
      </text>
    </comment>
    <comment ref="B105" authorId="0" shapeId="0" xr:uid="{002DAFC9-D6E2-4FBA-9625-907E3547CB92}">
      <text>
        <r>
          <rPr>
            <sz val="9"/>
            <color indexed="81"/>
            <rFont val="Segoe UI"/>
            <family val="2"/>
          </rPr>
          <t>vor 12 Uhr</t>
        </r>
      </text>
    </comment>
    <comment ref="B106" authorId="0" shapeId="0" xr:uid="{BF8B6135-AC02-4A12-9B6A-037507679460}">
      <text>
        <r>
          <rPr>
            <sz val="9"/>
            <color indexed="81"/>
            <rFont val="Segoe UI"/>
            <family val="2"/>
          </rPr>
          <t>12-14 Uhr</t>
        </r>
      </text>
    </comment>
    <comment ref="B107" authorId="0" shapeId="0" xr:uid="{A9F153A1-402A-4B1C-BC2D-2346C1139162}">
      <text>
        <r>
          <rPr>
            <sz val="9"/>
            <color indexed="81"/>
            <rFont val="Segoe UI"/>
            <family val="2"/>
          </rPr>
          <t>14-18 Uhr</t>
        </r>
      </text>
    </comment>
    <comment ref="B108" authorId="0" shapeId="0" xr:uid="{0A2E7CC3-334E-43E8-B153-9D56ECB205BC}">
      <text>
        <r>
          <rPr>
            <sz val="9"/>
            <color indexed="81"/>
            <rFont val="Segoe UI"/>
            <family val="2"/>
          </rPr>
          <t>ab 18 Uhr</t>
        </r>
      </text>
    </comment>
    <comment ref="B109" authorId="0" shapeId="0" xr:uid="{0EF4DA55-10FA-4433-87BB-C1F16DFD32EB}">
      <text>
        <r>
          <rPr>
            <sz val="9"/>
            <color indexed="81"/>
            <rFont val="Segoe UI"/>
            <family val="2"/>
          </rPr>
          <t>vor 12 Uhr</t>
        </r>
      </text>
    </comment>
    <comment ref="B110" authorId="0" shapeId="0" xr:uid="{EE4CE833-16DA-4BFF-99DC-65F0377792DF}">
      <text>
        <r>
          <rPr>
            <sz val="9"/>
            <color indexed="81"/>
            <rFont val="Segoe UI"/>
            <family val="2"/>
          </rPr>
          <t>12-14 Uhr</t>
        </r>
      </text>
    </comment>
    <comment ref="B111" authorId="0" shapeId="0" xr:uid="{68128632-6682-49E7-939C-9D4C4D62DBE6}">
      <text>
        <r>
          <rPr>
            <sz val="9"/>
            <color indexed="81"/>
            <rFont val="Segoe UI"/>
            <family val="2"/>
          </rPr>
          <t>14-18 Uhr</t>
        </r>
      </text>
    </comment>
    <comment ref="B112" authorId="0" shapeId="0" xr:uid="{0BCDBBB3-493E-4946-B88C-32D9525BEB41}">
      <text>
        <r>
          <rPr>
            <sz val="9"/>
            <color indexed="81"/>
            <rFont val="Segoe UI"/>
            <family val="2"/>
          </rPr>
          <t>ab 18 Uhr</t>
        </r>
      </text>
    </comment>
    <comment ref="B120" authorId="0" shapeId="0" xr:uid="{723215E1-9F3D-4237-AEA9-F8E1A3039672}">
      <text>
        <r>
          <rPr>
            <sz val="9"/>
            <color indexed="81"/>
            <rFont val="Segoe UI"/>
            <family val="2"/>
          </rPr>
          <t>vor 12 Uhr</t>
        </r>
      </text>
    </comment>
    <comment ref="B121" authorId="0" shapeId="0" xr:uid="{4F8E70B3-E6EB-4FD7-A8B6-3230639209AD}">
      <text>
        <r>
          <rPr>
            <sz val="9"/>
            <color indexed="81"/>
            <rFont val="Segoe UI"/>
            <family val="2"/>
          </rPr>
          <t>12-14 Uhr</t>
        </r>
      </text>
    </comment>
    <comment ref="B122" authorId="0" shapeId="0" xr:uid="{C05A8B2C-CE81-435D-8F30-93E417EEADC7}">
      <text>
        <r>
          <rPr>
            <sz val="9"/>
            <color indexed="81"/>
            <rFont val="Segoe UI"/>
            <family val="2"/>
          </rPr>
          <t>14-18 Uhr</t>
        </r>
      </text>
    </comment>
    <comment ref="B123" authorId="0" shapeId="0" xr:uid="{3C8D1819-C302-401B-AA76-DF0518F302B9}">
      <text>
        <r>
          <rPr>
            <sz val="9"/>
            <color indexed="81"/>
            <rFont val="Segoe UI"/>
            <family val="2"/>
          </rPr>
          <t>ab 18 Uhr</t>
        </r>
      </text>
    </comment>
    <comment ref="B124" authorId="0" shapeId="0" xr:uid="{6DF6A704-22E1-43EA-8449-7F6193155F14}">
      <text>
        <r>
          <rPr>
            <sz val="9"/>
            <color indexed="81"/>
            <rFont val="Segoe UI"/>
            <family val="2"/>
          </rPr>
          <t>vor 12 Uhr</t>
        </r>
      </text>
    </comment>
    <comment ref="B125" authorId="0" shapeId="0" xr:uid="{7F9814B7-E063-4C48-8817-368C9ADF9126}">
      <text>
        <r>
          <rPr>
            <sz val="9"/>
            <color indexed="81"/>
            <rFont val="Segoe UI"/>
            <family val="2"/>
          </rPr>
          <t>12-14 Uhr</t>
        </r>
      </text>
    </comment>
    <comment ref="B126" authorId="0" shapeId="0" xr:uid="{0BD46B64-2761-4625-96B2-6864F473656C}">
      <text>
        <r>
          <rPr>
            <sz val="9"/>
            <color indexed="81"/>
            <rFont val="Segoe UI"/>
            <family val="2"/>
          </rPr>
          <t>14-18 Uhr</t>
        </r>
      </text>
    </comment>
    <comment ref="B127" authorId="0" shapeId="0" xr:uid="{9183C9FA-4B79-447B-9BE0-F4C9CFA9AB16}">
      <text>
        <r>
          <rPr>
            <sz val="9"/>
            <color indexed="81"/>
            <rFont val="Segoe UI"/>
            <family val="2"/>
          </rPr>
          <t>ab 18 Uhr</t>
        </r>
      </text>
    </comment>
    <comment ref="B128" authorId="0" shapeId="0" xr:uid="{0CC45E82-05B2-455C-88C1-093895B94961}">
      <text>
        <r>
          <rPr>
            <sz val="9"/>
            <color indexed="81"/>
            <rFont val="Segoe UI"/>
            <family val="2"/>
          </rPr>
          <t>vor 12 Uhr</t>
        </r>
      </text>
    </comment>
    <comment ref="B129" authorId="0" shapeId="0" xr:uid="{7310CF9D-2A64-40AE-9260-13923A7680D8}">
      <text>
        <r>
          <rPr>
            <sz val="9"/>
            <color indexed="81"/>
            <rFont val="Segoe UI"/>
            <family val="2"/>
          </rPr>
          <t>12-14 Uhr</t>
        </r>
      </text>
    </comment>
    <comment ref="B130" authorId="0" shapeId="0" xr:uid="{B8C13876-07A7-44D3-8AEA-BE7665644215}">
      <text>
        <r>
          <rPr>
            <sz val="9"/>
            <color indexed="81"/>
            <rFont val="Segoe UI"/>
            <family val="2"/>
          </rPr>
          <t>14-18 Uhr</t>
        </r>
      </text>
    </comment>
    <comment ref="B131" authorId="0" shapeId="0" xr:uid="{8ADA773D-EAD7-42C5-8174-C074A9233E68}">
      <text>
        <r>
          <rPr>
            <sz val="9"/>
            <color indexed="81"/>
            <rFont val="Segoe UI"/>
            <family val="2"/>
          </rPr>
          <t>ab 18 Uhr</t>
        </r>
      </text>
    </comment>
    <comment ref="B132" authorId="0" shapeId="0" xr:uid="{F0CD208D-F0E3-47C5-9708-DBD20DDD8C29}">
      <text>
        <r>
          <rPr>
            <sz val="9"/>
            <color indexed="81"/>
            <rFont val="Segoe UI"/>
            <family val="2"/>
          </rPr>
          <t>vor 12 Uhr</t>
        </r>
      </text>
    </comment>
    <comment ref="B133" authorId="0" shapeId="0" xr:uid="{D0A36F96-6506-4CFD-9FB7-B45986F956B4}">
      <text>
        <r>
          <rPr>
            <sz val="9"/>
            <color indexed="81"/>
            <rFont val="Segoe UI"/>
            <family val="2"/>
          </rPr>
          <t>12-14 Uhr</t>
        </r>
      </text>
    </comment>
    <comment ref="B134" authorId="0" shapeId="0" xr:uid="{1FF3AC41-D166-4618-BB75-50F1B871DAE2}">
      <text>
        <r>
          <rPr>
            <sz val="9"/>
            <color indexed="81"/>
            <rFont val="Segoe UI"/>
            <family val="2"/>
          </rPr>
          <t>14-18 Uhr</t>
        </r>
      </text>
    </comment>
    <comment ref="B135" authorId="0" shapeId="0" xr:uid="{279FC183-9B44-40FC-8B55-B91FDB6D42A6}">
      <text>
        <r>
          <rPr>
            <sz val="9"/>
            <color indexed="81"/>
            <rFont val="Segoe UI"/>
            <family val="2"/>
          </rPr>
          <t>ab 18 Uhr</t>
        </r>
      </text>
    </comment>
    <comment ref="B136" authorId="0" shapeId="0" xr:uid="{CC49478A-5C0C-4020-985D-BA8A09303EEC}">
      <text>
        <r>
          <rPr>
            <sz val="9"/>
            <color indexed="81"/>
            <rFont val="Segoe UI"/>
            <family val="2"/>
          </rPr>
          <t>vor 12 Uhr</t>
        </r>
      </text>
    </comment>
    <comment ref="B137" authorId="0" shapeId="0" xr:uid="{092BBDE7-1232-4F76-B18E-602F83630175}">
      <text>
        <r>
          <rPr>
            <sz val="9"/>
            <color indexed="81"/>
            <rFont val="Segoe UI"/>
            <family val="2"/>
          </rPr>
          <t>12-14 Uhr</t>
        </r>
      </text>
    </comment>
    <comment ref="B138" authorId="0" shapeId="0" xr:uid="{6541DEFB-51EB-49C4-9641-25FCE54E054B}">
      <text>
        <r>
          <rPr>
            <sz val="9"/>
            <color indexed="81"/>
            <rFont val="Segoe UI"/>
            <family val="2"/>
          </rPr>
          <t>14-18 Uhr</t>
        </r>
      </text>
    </comment>
    <comment ref="B139" authorId="0" shapeId="0" xr:uid="{7BE761C6-31A7-4F27-A860-7095C7D30409}">
      <text>
        <r>
          <rPr>
            <sz val="9"/>
            <color indexed="81"/>
            <rFont val="Segoe UI"/>
            <family val="2"/>
          </rPr>
          <t>ab 18 Uhr</t>
        </r>
      </text>
    </comment>
    <comment ref="B140" authorId="0" shapeId="0" xr:uid="{9710CBBF-D2D4-4922-ACF8-18930E601771}">
      <text>
        <r>
          <rPr>
            <sz val="9"/>
            <color indexed="81"/>
            <rFont val="Segoe UI"/>
            <family val="2"/>
          </rPr>
          <t>vor 12 Uhr</t>
        </r>
      </text>
    </comment>
    <comment ref="B141" authorId="0" shapeId="0" xr:uid="{72BB5E45-6730-4A98-9A86-E794602D1B3F}">
      <text>
        <r>
          <rPr>
            <sz val="9"/>
            <color indexed="81"/>
            <rFont val="Segoe UI"/>
            <family val="2"/>
          </rPr>
          <t>12-14 Uhr</t>
        </r>
      </text>
    </comment>
    <comment ref="B142" authorId="0" shapeId="0" xr:uid="{C91A39A0-6753-41DB-93B9-974F94C43A52}">
      <text>
        <r>
          <rPr>
            <sz val="9"/>
            <color indexed="81"/>
            <rFont val="Segoe UI"/>
            <family val="2"/>
          </rPr>
          <t>14-18 Uhr</t>
        </r>
      </text>
    </comment>
    <comment ref="B143" authorId="0" shapeId="0" xr:uid="{46AB056B-04F5-490F-86F3-0549BCFF6864}">
      <text>
        <r>
          <rPr>
            <sz val="9"/>
            <color indexed="81"/>
            <rFont val="Segoe UI"/>
            <family val="2"/>
          </rPr>
          <t>ab 18 Uhr</t>
        </r>
      </text>
    </comment>
    <comment ref="B144" authorId="0" shapeId="0" xr:uid="{83384620-FF65-4129-A48A-154C41CC1013}">
      <text>
        <r>
          <rPr>
            <sz val="9"/>
            <color indexed="81"/>
            <rFont val="Segoe UI"/>
            <family val="2"/>
          </rPr>
          <t>vor 12 Uhr</t>
        </r>
      </text>
    </comment>
    <comment ref="B145" authorId="0" shapeId="0" xr:uid="{04A4B6F2-2230-4656-AA4C-3F1263A293A4}">
      <text>
        <r>
          <rPr>
            <sz val="9"/>
            <color indexed="81"/>
            <rFont val="Segoe UI"/>
            <family val="2"/>
          </rPr>
          <t>12-14 Uhr</t>
        </r>
      </text>
    </comment>
    <comment ref="B146" authorId="0" shapeId="0" xr:uid="{984F367E-7B11-4D54-AD5A-82B89E9A2C4C}">
      <text>
        <r>
          <rPr>
            <sz val="9"/>
            <color indexed="81"/>
            <rFont val="Segoe UI"/>
            <family val="2"/>
          </rPr>
          <t>14-18 Uhr</t>
        </r>
      </text>
    </comment>
    <comment ref="B147" authorId="0" shapeId="0" xr:uid="{6222E16D-189B-4324-9326-433C7FFE2F13}">
      <text>
        <r>
          <rPr>
            <sz val="9"/>
            <color indexed="81"/>
            <rFont val="Segoe UI"/>
            <family val="2"/>
          </rPr>
          <t>ab 18 Uhr</t>
        </r>
      </text>
    </comment>
    <comment ref="B155" authorId="0" shapeId="0" xr:uid="{8B2F8DC7-9DDB-46CB-9184-BEBDA1F1D855}">
      <text>
        <r>
          <rPr>
            <sz val="9"/>
            <color indexed="81"/>
            <rFont val="Segoe UI"/>
            <family val="2"/>
          </rPr>
          <t>vor 12 Uhr</t>
        </r>
      </text>
    </comment>
    <comment ref="B156" authorId="0" shapeId="0" xr:uid="{D2066A60-BDDE-4273-B3DF-6D5D912D7F24}">
      <text>
        <r>
          <rPr>
            <sz val="9"/>
            <color indexed="81"/>
            <rFont val="Segoe UI"/>
            <family val="2"/>
          </rPr>
          <t>12-14 Uhr</t>
        </r>
      </text>
    </comment>
    <comment ref="B157" authorId="0" shapeId="0" xr:uid="{D77E290C-345F-4DBF-ABB8-1C975A80F8CE}">
      <text>
        <r>
          <rPr>
            <sz val="9"/>
            <color indexed="81"/>
            <rFont val="Segoe UI"/>
            <family val="2"/>
          </rPr>
          <t>14-18 Uhr</t>
        </r>
      </text>
    </comment>
    <comment ref="B158" authorId="0" shapeId="0" xr:uid="{A6EAE731-7F1F-4BD2-ADFE-8FE1D4D96A01}">
      <text>
        <r>
          <rPr>
            <sz val="9"/>
            <color indexed="81"/>
            <rFont val="Segoe UI"/>
            <family val="2"/>
          </rPr>
          <t>ab 18 Uhr</t>
        </r>
      </text>
    </comment>
    <comment ref="B159" authorId="0" shapeId="0" xr:uid="{3D53B4C8-99B5-4357-BFC2-3881FE49D8FC}">
      <text>
        <r>
          <rPr>
            <sz val="9"/>
            <color indexed="81"/>
            <rFont val="Segoe UI"/>
            <family val="2"/>
          </rPr>
          <t>vor 12 Uhr</t>
        </r>
      </text>
    </comment>
    <comment ref="B160" authorId="0" shapeId="0" xr:uid="{8E9D511A-02B0-457C-ABC7-EACAF36EA6D4}">
      <text>
        <r>
          <rPr>
            <sz val="9"/>
            <color indexed="81"/>
            <rFont val="Segoe UI"/>
            <family val="2"/>
          </rPr>
          <t>12-14 Uhr</t>
        </r>
      </text>
    </comment>
    <comment ref="B161" authorId="0" shapeId="0" xr:uid="{A11D71B5-3546-4BB0-B569-138022000597}">
      <text>
        <r>
          <rPr>
            <sz val="9"/>
            <color indexed="81"/>
            <rFont val="Segoe UI"/>
            <family val="2"/>
          </rPr>
          <t>14-18 Uhr</t>
        </r>
      </text>
    </comment>
    <comment ref="B162" authorId="0" shapeId="0" xr:uid="{FD694ED6-6571-4036-B746-2B01A3C879A4}">
      <text>
        <r>
          <rPr>
            <sz val="9"/>
            <color indexed="81"/>
            <rFont val="Segoe UI"/>
            <family val="2"/>
          </rPr>
          <t>ab 18 Uhr</t>
        </r>
      </text>
    </comment>
    <comment ref="B163" authorId="0" shapeId="0" xr:uid="{6A79BCD0-36AF-48D9-B6D9-59D79774AA7F}">
      <text>
        <r>
          <rPr>
            <sz val="9"/>
            <color indexed="81"/>
            <rFont val="Segoe UI"/>
            <family val="2"/>
          </rPr>
          <t>vor 12 Uhr</t>
        </r>
      </text>
    </comment>
    <comment ref="B164" authorId="0" shapeId="0" xr:uid="{24249149-FEF2-43B6-9675-9E5C3A74B2D0}">
      <text>
        <r>
          <rPr>
            <sz val="9"/>
            <color indexed="81"/>
            <rFont val="Segoe UI"/>
            <family val="2"/>
          </rPr>
          <t>12-14 Uhr</t>
        </r>
      </text>
    </comment>
    <comment ref="B165" authorId="0" shapeId="0" xr:uid="{F1E7C70B-087A-4063-96E6-D4BE219C6954}">
      <text>
        <r>
          <rPr>
            <sz val="9"/>
            <color indexed="81"/>
            <rFont val="Segoe UI"/>
            <family val="2"/>
          </rPr>
          <t>14-18 Uhr</t>
        </r>
      </text>
    </comment>
    <comment ref="B166" authorId="0" shapeId="0" xr:uid="{83C05380-6CD5-463D-A969-5BBCAAF1C184}">
      <text>
        <r>
          <rPr>
            <sz val="9"/>
            <color indexed="81"/>
            <rFont val="Segoe UI"/>
            <family val="2"/>
          </rPr>
          <t>ab 18 Uhr</t>
        </r>
      </text>
    </comment>
    <comment ref="B167" authorId="0" shapeId="0" xr:uid="{2D4D4337-437F-4105-9AFD-896280072B2E}">
      <text>
        <r>
          <rPr>
            <sz val="9"/>
            <color indexed="81"/>
            <rFont val="Segoe UI"/>
            <family val="2"/>
          </rPr>
          <t>vor 12 Uhr</t>
        </r>
      </text>
    </comment>
    <comment ref="B168" authorId="0" shapeId="0" xr:uid="{29310E62-613C-4C2C-BDA3-F5BD03625784}">
      <text>
        <r>
          <rPr>
            <sz val="9"/>
            <color indexed="81"/>
            <rFont val="Segoe UI"/>
            <family val="2"/>
          </rPr>
          <t>12-14 Uhr</t>
        </r>
      </text>
    </comment>
    <comment ref="B169" authorId="0" shapeId="0" xr:uid="{EDA0587F-C746-4DF6-BDE6-8E1085374D1C}">
      <text>
        <r>
          <rPr>
            <sz val="9"/>
            <color indexed="81"/>
            <rFont val="Segoe UI"/>
            <family val="2"/>
          </rPr>
          <t>14-18 Uhr</t>
        </r>
      </text>
    </comment>
    <comment ref="B170" authorId="0" shapeId="0" xr:uid="{D6276007-20A3-4004-B9E2-FDCB658EFAD9}">
      <text>
        <r>
          <rPr>
            <sz val="9"/>
            <color indexed="81"/>
            <rFont val="Segoe UI"/>
            <family val="2"/>
          </rPr>
          <t>ab 18 Uhr</t>
        </r>
      </text>
    </comment>
    <comment ref="B171" authorId="0" shapeId="0" xr:uid="{54E551C0-E4AF-46CA-9C58-0560FD6CEB62}">
      <text>
        <r>
          <rPr>
            <sz val="9"/>
            <color indexed="81"/>
            <rFont val="Segoe UI"/>
            <family val="2"/>
          </rPr>
          <t>vor 12 Uhr</t>
        </r>
      </text>
    </comment>
    <comment ref="B172" authorId="0" shapeId="0" xr:uid="{EC417CDE-5A9C-4133-BBBE-222F49ACB077}">
      <text>
        <r>
          <rPr>
            <sz val="9"/>
            <color indexed="81"/>
            <rFont val="Segoe UI"/>
            <family val="2"/>
          </rPr>
          <t>12-14 Uhr</t>
        </r>
      </text>
    </comment>
    <comment ref="B173" authorId="0" shapeId="0" xr:uid="{F17E94E9-B090-455F-9CBD-17C71EEF6CCA}">
      <text>
        <r>
          <rPr>
            <sz val="9"/>
            <color indexed="81"/>
            <rFont val="Segoe UI"/>
            <family val="2"/>
          </rPr>
          <t>14-18 Uhr</t>
        </r>
      </text>
    </comment>
    <comment ref="B174" authorId="0" shapeId="0" xr:uid="{A6E016E3-5228-458C-A8A1-D57165484D20}">
      <text>
        <r>
          <rPr>
            <sz val="9"/>
            <color indexed="81"/>
            <rFont val="Segoe UI"/>
            <family val="2"/>
          </rPr>
          <t>ab 18 Uhr</t>
        </r>
      </text>
    </comment>
    <comment ref="B175" authorId="0" shapeId="0" xr:uid="{FECD638C-1E22-4E58-8AD0-B65A206EC10C}">
      <text>
        <r>
          <rPr>
            <sz val="9"/>
            <color indexed="81"/>
            <rFont val="Segoe UI"/>
            <family val="2"/>
          </rPr>
          <t>vor 12 Uhr</t>
        </r>
      </text>
    </comment>
    <comment ref="B176" authorId="0" shapeId="0" xr:uid="{7C455A84-9D9B-4C03-9AD1-1775E1845519}">
      <text>
        <r>
          <rPr>
            <sz val="9"/>
            <color indexed="81"/>
            <rFont val="Segoe UI"/>
            <family val="2"/>
          </rPr>
          <t>12-14 Uhr</t>
        </r>
      </text>
    </comment>
    <comment ref="B177" authorId="0" shapeId="0" xr:uid="{D08B95E1-AEAB-4090-859E-E691AA7388DA}">
      <text>
        <r>
          <rPr>
            <sz val="9"/>
            <color indexed="81"/>
            <rFont val="Segoe UI"/>
            <family val="2"/>
          </rPr>
          <t>14-18 Uhr</t>
        </r>
      </text>
    </comment>
    <comment ref="B178" authorId="0" shapeId="0" xr:uid="{D6E3644A-329A-41C0-AF7D-136E70F29368}">
      <text>
        <r>
          <rPr>
            <sz val="9"/>
            <color indexed="81"/>
            <rFont val="Segoe UI"/>
            <family val="2"/>
          </rPr>
          <t>ab 18 Uhr</t>
        </r>
      </text>
    </comment>
    <comment ref="B179" authorId="0" shapeId="0" xr:uid="{FD35A8B2-B533-4FBC-A320-7C06CA6E9939}">
      <text>
        <r>
          <rPr>
            <sz val="9"/>
            <color indexed="81"/>
            <rFont val="Segoe UI"/>
            <family val="2"/>
          </rPr>
          <t>vor 12 Uhr</t>
        </r>
      </text>
    </comment>
    <comment ref="B180" authorId="0" shapeId="0" xr:uid="{DAD6D4AC-E7F1-453A-BA48-1484D9D96176}">
      <text>
        <r>
          <rPr>
            <sz val="9"/>
            <color indexed="81"/>
            <rFont val="Segoe UI"/>
            <family val="2"/>
          </rPr>
          <t>12-14 Uhr</t>
        </r>
      </text>
    </comment>
    <comment ref="B181" authorId="0" shapeId="0" xr:uid="{958D4178-E3DD-4FE4-B0D3-FD3A5DCAC0BC}">
      <text>
        <r>
          <rPr>
            <sz val="9"/>
            <color indexed="81"/>
            <rFont val="Segoe UI"/>
            <family val="2"/>
          </rPr>
          <t>14-18 Uhr</t>
        </r>
      </text>
    </comment>
    <comment ref="B182" authorId="0" shapeId="0" xr:uid="{270D1AAD-BA1A-44CE-B79D-875D8FE216C1}">
      <text>
        <r>
          <rPr>
            <sz val="9"/>
            <color indexed="81"/>
            <rFont val="Segoe UI"/>
            <family val="2"/>
          </rPr>
          <t>ab 18 Uhr</t>
        </r>
      </text>
    </comment>
    <comment ref="B190" authorId="0" shapeId="0" xr:uid="{168A8753-72CF-4767-8351-EE6A318E4FDF}">
      <text>
        <r>
          <rPr>
            <sz val="9"/>
            <color indexed="81"/>
            <rFont val="Segoe UI"/>
            <family val="2"/>
          </rPr>
          <t>vor 12 Uhr</t>
        </r>
      </text>
    </comment>
    <comment ref="B191" authorId="0" shapeId="0" xr:uid="{5CF235D8-3E00-44D1-A552-82B4CD07A558}">
      <text>
        <r>
          <rPr>
            <sz val="9"/>
            <color indexed="81"/>
            <rFont val="Segoe UI"/>
            <family val="2"/>
          </rPr>
          <t>12-14 Uhr</t>
        </r>
      </text>
    </comment>
    <comment ref="B192" authorId="0" shapeId="0" xr:uid="{10049FF8-BAA5-4F6F-B340-57ACE566CB76}">
      <text>
        <r>
          <rPr>
            <sz val="9"/>
            <color indexed="81"/>
            <rFont val="Segoe UI"/>
            <family val="2"/>
          </rPr>
          <t>14-18 Uhr</t>
        </r>
      </text>
    </comment>
    <comment ref="B193" authorId="0" shapeId="0" xr:uid="{9D46A80A-9875-4172-B009-71C47AF3E490}">
      <text>
        <r>
          <rPr>
            <sz val="9"/>
            <color indexed="81"/>
            <rFont val="Segoe UI"/>
            <family val="2"/>
          </rPr>
          <t>ab 18 Uhr</t>
        </r>
      </text>
    </comment>
    <comment ref="B194" authorId="0" shapeId="0" xr:uid="{193AAB72-893F-4BAA-95CE-37CAFEF25C3C}">
      <text>
        <r>
          <rPr>
            <sz val="9"/>
            <color indexed="81"/>
            <rFont val="Segoe UI"/>
            <family val="2"/>
          </rPr>
          <t>vor 12 Uhr</t>
        </r>
      </text>
    </comment>
    <comment ref="B195" authorId="0" shapeId="0" xr:uid="{A74F081D-25B0-4B5C-BC9A-66FBD38AC783}">
      <text>
        <r>
          <rPr>
            <sz val="9"/>
            <color indexed="81"/>
            <rFont val="Segoe UI"/>
            <family val="2"/>
          </rPr>
          <t>12-14 Uhr</t>
        </r>
      </text>
    </comment>
    <comment ref="B196" authorId="0" shapeId="0" xr:uid="{A7E3A74B-EF21-4AAB-BD17-9EF43243DE5D}">
      <text>
        <r>
          <rPr>
            <sz val="9"/>
            <color indexed="81"/>
            <rFont val="Segoe UI"/>
            <family val="2"/>
          </rPr>
          <t>14-18 Uhr</t>
        </r>
      </text>
    </comment>
    <comment ref="B197" authorId="0" shapeId="0" xr:uid="{59937E32-F81F-46A3-B062-5F080FC01D45}">
      <text>
        <r>
          <rPr>
            <sz val="9"/>
            <color indexed="81"/>
            <rFont val="Segoe UI"/>
            <family val="2"/>
          </rPr>
          <t>ab 18 Uhr</t>
        </r>
      </text>
    </comment>
    <comment ref="B198" authorId="0" shapeId="0" xr:uid="{9050D888-41E0-4E0C-994B-DF7717697363}">
      <text>
        <r>
          <rPr>
            <sz val="9"/>
            <color indexed="81"/>
            <rFont val="Segoe UI"/>
            <family val="2"/>
          </rPr>
          <t>vor 12 Uhr</t>
        </r>
      </text>
    </comment>
    <comment ref="B199" authorId="0" shapeId="0" xr:uid="{6A26A077-C111-4955-BB6B-18845FEE100A}">
      <text>
        <r>
          <rPr>
            <sz val="9"/>
            <color indexed="81"/>
            <rFont val="Segoe UI"/>
            <family val="2"/>
          </rPr>
          <t>12-14 Uhr</t>
        </r>
      </text>
    </comment>
    <comment ref="B200" authorId="0" shapeId="0" xr:uid="{30CD514D-1618-46B8-BF9C-44D5BB03F1F8}">
      <text>
        <r>
          <rPr>
            <sz val="9"/>
            <color indexed="81"/>
            <rFont val="Segoe UI"/>
            <family val="2"/>
          </rPr>
          <t>14-18 Uhr</t>
        </r>
      </text>
    </comment>
    <comment ref="B201" authorId="0" shapeId="0" xr:uid="{49AC9957-5BF8-4848-9A03-0576A15F23B1}">
      <text>
        <r>
          <rPr>
            <sz val="9"/>
            <color indexed="81"/>
            <rFont val="Segoe UI"/>
            <family val="2"/>
          </rPr>
          <t>ab 18 Uhr</t>
        </r>
      </text>
    </comment>
    <comment ref="B202" authorId="0" shapeId="0" xr:uid="{D74A825C-3892-4BF8-825F-B77F29E84E2C}">
      <text>
        <r>
          <rPr>
            <sz val="9"/>
            <color indexed="81"/>
            <rFont val="Segoe UI"/>
            <family val="2"/>
          </rPr>
          <t>vor 12 Uhr</t>
        </r>
      </text>
    </comment>
    <comment ref="B203" authorId="0" shapeId="0" xr:uid="{115D1D2E-B630-4CDA-A7B6-795108A8E213}">
      <text>
        <r>
          <rPr>
            <sz val="9"/>
            <color indexed="81"/>
            <rFont val="Segoe UI"/>
            <family val="2"/>
          </rPr>
          <t>12-14 Uhr</t>
        </r>
      </text>
    </comment>
    <comment ref="B204" authorId="0" shapeId="0" xr:uid="{06156471-A2A7-4596-A440-1E27D7153F27}">
      <text>
        <r>
          <rPr>
            <sz val="9"/>
            <color indexed="81"/>
            <rFont val="Segoe UI"/>
            <family val="2"/>
          </rPr>
          <t>14-18 Uhr</t>
        </r>
      </text>
    </comment>
    <comment ref="B205" authorId="0" shapeId="0" xr:uid="{518BED54-F20D-4EF0-A8BB-1EC5DADF32F0}">
      <text>
        <r>
          <rPr>
            <sz val="9"/>
            <color indexed="81"/>
            <rFont val="Segoe UI"/>
            <family val="2"/>
          </rPr>
          <t>ab 18 Uhr</t>
        </r>
      </text>
    </comment>
    <comment ref="B206" authorId="0" shapeId="0" xr:uid="{C2DDEFF3-9344-44B4-B489-BC3EB7123252}">
      <text>
        <r>
          <rPr>
            <sz val="9"/>
            <color indexed="81"/>
            <rFont val="Segoe UI"/>
            <family val="2"/>
          </rPr>
          <t>vor 12 Uhr</t>
        </r>
      </text>
    </comment>
    <comment ref="B207" authorId="0" shapeId="0" xr:uid="{F9D0A14F-3014-4F9E-A1AC-B48A30146F64}">
      <text>
        <r>
          <rPr>
            <sz val="9"/>
            <color indexed="81"/>
            <rFont val="Segoe UI"/>
            <family val="2"/>
          </rPr>
          <t>12-14 Uhr</t>
        </r>
      </text>
    </comment>
    <comment ref="B208" authorId="0" shapeId="0" xr:uid="{BA2BE633-66E8-4045-8374-FF115491C4EA}">
      <text>
        <r>
          <rPr>
            <sz val="9"/>
            <color indexed="81"/>
            <rFont val="Segoe UI"/>
            <family val="2"/>
          </rPr>
          <t>14-18 Uhr</t>
        </r>
      </text>
    </comment>
    <comment ref="B209" authorId="0" shapeId="0" xr:uid="{04995AEE-44FC-4EB6-91C6-E73D965E81D5}">
      <text>
        <r>
          <rPr>
            <sz val="9"/>
            <color indexed="81"/>
            <rFont val="Segoe UI"/>
            <family val="2"/>
          </rPr>
          <t>ab 18 Uhr</t>
        </r>
      </text>
    </comment>
    <comment ref="B210" authorId="0" shapeId="0" xr:uid="{3DBFE530-D46B-4EB8-ABB1-1B248C06C028}">
      <text>
        <r>
          <rPr>
            <sz val="9"/>
            <color indexed="81"/>
            <rFont val="Segoe UI"/>
            <family val="2"/>
          </rPr>
          <t>vor 12 Uhr</t>
        </r>
      </text>
    </comment>
    <comment ref="B211" authorId="0" shapeId="0" xr:uid="{7637FC9A-10D0-4EFC-9F2D-86B2C1ACA9FD}">
      <text>
        <r>
          <rPr>
            <sz val="9"/>
            <color indexed="81"/>
            <rFont val="Segoe UI"/>
            <family val="2"/>
          </rPr>
          <t>12-14 Uhr</t>
        </r>
      </text>
    </comment>
    <comment ref="B212" authorId="0" shapeId="0" xr:uid="{7C4D528F-F32D-4CE5-B913-A84BA8674E57}">
      <text>
        <r>
          <rPr>
            <sz val="9"/>
            <color indexed="81"/>
            <rFont val="Segoe UI"/>
            <family val="2"/>
          </rPr>
          <t>14-18 Uhr</t>
        </r>
      </text>
    </comment>
    <comment ref="B213" authorId="0" shapeId="0" xr:uid="{002B5C27-418F-412B-9E55-E28EECAF4B0A}">
      <text>
        <r>
          <rPr>
            <sz val="9"/>
            <color indexed="81"/>
            <rFont val="Segoe UI"/>
            <family val="2"/>
          </rPr>
          <t>ab 18 Uhr</t>
        </r>
      </text>
    </comment>
    <comment ref="B214" authorId="0" shapeId="0" xr:uid="{E0536F8D-70F8-45CC-995B-9A9456A7D6E1}">
      <text>
        <r>
          <rPr>
            <sz val="9"/>
            <color indexed="81"/>
            <rFont val="Segoe UI"/>
            <family val="2"/>
          </rPr>
          <t>vor 12 Uhr</t>
        </r>
      </text>
    </comment>
    <comment ref="B215" authorId="0" shapeId="0" xr:uid="{516B6617-806E-4749-9CCC-41ECADA822CC}">
      <text>
        <r>
          <rPr>
            <sz val="9"/>
            <color indexed="81"/>
            <rFont val="Segoe UI"/>
            <family val="2"/>
          </rPr>
          <t>12-14 Uhr</t>
        </r>
      </text>
    </comment>
    <comment ref="B216" authorId="0" shapeId="0" xr:uid="{2BC2C9CF-1722-4514-A646-2316F353407B}">
      <text>
        <r>
          <rPr>
            <sz val="9"/>
            <color indexed="81"/>
            <rFont val="Segoe UI"/>
            <family val="2"/>
          </rPr>
          <t>14-18 Uhr</t>
        </r>
      </text>
    </comment>
    <comment ref="B217" authorId="0" shapeId="0" xr:uid="{B6F92D55-E627-4D9A-A1A9-42F4D135D9A1}">
      <text>
        <r>
          <rPr>
            <sz val="9"/>
            <color indexed="81"/>
            <rFont val="Segoe UI"/>
            <family val="2"/>
          </rPr>
          <t>ab 18 Uhr</t>
        </r>
      </text>
    </comment>
    <comment ref="B225" authorId="0" shapeId="0" xr:uid="{388168A0-2FCF-4C53-A7E8-E304BFA80C64}">
      <text>
        <r>
          <rPr>
            <sz val="9"/>
            <color indexed="81"/>
            <rFont val="Segoe UI"/>
            <family val="2"/>
          </rPr>
          <t>vor 12 Uhr</t>
        </r>
      </text>
    </comment>
    <comment ref="B226" authorId="0" shapeId="0" xr:uid="{23F3EADC-9A08-41F0-9EA2-6BE4A27D2D08}">
      <text>
        <r>
          <rPr>
            <sz val="9"/>
            <color indexed="81"/>
            <rFont val="Segoe UI"/>
            <family val="2"/>
          </rPr>
          <t>12-14 Uhr</t>
        </r>
      </text>
    </comment>
    <comment ref="B227" authorId="0" shapeId="0" xr:uid="{24529234-105D-4B90-BC5D-EC9CEC756B88}">
      <text>
        <r>
          <rPr>
            <sz val="9"/>
            <color indexed="81"/>
            <rFont val="Segoe UI"/>
            <family val="2"/>
          </rPr>
          <t>14-18 Uhr</t>
        </r>
      </text>
    </comment>
    <comment ref="B228" authorId="0" shapeId="0" xr:uid="{56D1235F-942A-4D13-8316-790B63C2E5FF}">
      <text>
        <r>
          <rPr>
            <sz val="9"/>
            <color indexed="81"/>
            <rFont val="Segoe UI"/>
            <family val="2"/>
          </rPr>
          <t>ab 18 Uhr</t>
        </r>
      </text>
    </comment>
    <comment ref="B229" authorId="0" shapeId="0" xr:uid="{DB292798-457A-4C33-A8A5-23FC2471BFCE}">
      <text>
        <r>
          <rPr>
            <sz val="9"/>
            <color indexed="81"/>
            <rFont val="Segoe UI"/>
            <family val="2"/>
          </rPr>
          <t>vor 12 Uhr</t>
        </r>
      </text>
    </comment>
    <comment ref="B230" authorId="0" shapeId="0" xr:uid="{DDAC642C-C0F9-47CF-9390-3F381BDC2B1F}">
      <text>
        <r>
          <rPr>
            <sz val="9"/>
            <color indexed="81"/>
            <rFont val="Segoe UI"/>
            <family val="2"/>
          </rPr>
          <t>12-14 Uhr</t>
        </r>
      </text>
    </comment>
    <comment ref="B231" authorId="0" shapeId="0" xr:uid="{2C2E7AD8-CDB6-4D75-ADF0-D766305113F2}">
      <text>
        <r>
          <rPr>
            <sz val="9"/>
            <color indexed="81"/>
            <rFont val="Segoe UI"/>
            <family val="2"/>
          </rPr>
          <t>14-18 Uhr</t>
        </r>
      </text>
    </comment>
    <comment ref="B232" authorId="0" shapeId="0" xr:uid="{EE779C6D-8710-49DD-8AC7-72401DB417E8}">
      <text>
        <r>
          <rPr>
            <sz val="9"/>
            <color indexed="81"/>
            <rFont val="Segoe UI"/>
            <family val="2"/>
          </rPr>
          <t>ab 18 Uhr</t>
        </r>
      </text>
    </comment>
    <comment ref="B233" authorId="0" shapeId="0" xr:uid="{169AF3EC-771A-42C2-A5E2-B2BD32FA7718}">
      <text>
        <r>
          <rPr>
            <sz val="9"/>
            <color indexed="81"/>
            <rFont val="Segoe UI"/>
            <family val="2"/>
          </rPr>
          <t>vor 12 Uhr</t>
        </r>
      </text>
    </comment>
    <comment ref="B234" authorId="0" shapeId="0" xr:uid="{BB61DEBE-4893-48C0-82A3-B9179E463882}">
      <text>
        <r>
          <rPr>
            <sz val="9"/>
            <color indexed="81"/>
            <rFont val="Segoe UI"/>
            <family val="2"/>
          </rPr>
          <t>12-14 Uhr</t>
        </r>
      </text>
    </comment>
    <comment ref="B235" authorId="0" shapeId="0" xr:uid="{F80A9B0E-47EB-4358-BCDA-3739C87485E6}">
      <text>
        <r>
          <rPr>
            <sz val="9"/>
            <color indexed="81"/>
            <rFont val="Segoe UI"/>
            <family val="2"/>
          </rPr>
          <t>14-18 Uhr</t>
        </r>
      </text>
    </comment>
    <comment ref="B236" authorId="0" shapeId="0" xr:uid="{DFEB9DF1-D749-477C-A914-DF9F01DD5ED7}">
      <text>
        <r>
          <rPr>
            <sz val="9"/>
            <color indexed="81"/>
            <rFont val="Segoe UI"/>
            <family val="2"/>
          </rPr>
          <t>ab 18 Uhr</t>
        </r>
      </text>
    </comment>
    <comment ref="B237" authorId="0" shapeId="0" xr:uid="{52D2F473-AF21-4846-B92F-40DD112C3ABA}">
      <text>
        <r>
          <rPr>
            <sz val="9"/>
            <color indexed="81"/>
            <rFont val="Segoe UI"/>
            <family val="2"/>
          </rPr>
          <t>vor 12 Uhr</t>
        </r>
      </text>
    </comment>
    <comment ref="B238" authorId="0" shapeId="0" xr:uid="{FDB0B3B8-3CF6-4324-96DD-727B251052B1}">
      <text>
        <r>
          <rPr>
            <sz val="9"/>
            <color indexed="81"/>
            <rFont val="Segoe UI"/>
            <family val="2"/>
          </rPr>
          <t>12-14 Uhr</t>
        </r>
      </text>
    </comment>
    <comment ref="B239" authorId="0" shapeId="0" xr:uid="{77E32E31-740A-4432-8D9E-D14E30FB015E}">
      <text>
        <r>
          <rPr>
            <sz val="9"/>
            <color indexed="81"/>
            <rFont val="Segoe UI"/>
            <family val="2"/>
          </rPr>
          <t>14-18 Uhr</t>
        </r>
      </text>
    </comment>
    <comment ref="B240" authorId="0" shapeId="0" xr:uid="{C55C0D92-6F90-4B57-A4E9-12F1E3F630B7}">
      <text>
        <r>
          <rPr>
            <sz val="9"/>
            <color indexed="81"/>
            <rFont val="Segoe UI"/>
            <family val="2"/>
          </rPr>
          <t>ab 18 Uhr</t>
        </r>
      </text>
    </comment>
    <comment ref="B241" authorId="0" shapeId="0" xr:uid="{C5B85605-A714-42A2-B74B-1EACDE89E8D5}">
      <text>
        <r>
          <rPr>
            <sz val="9"/>
            <color indexed="81"/>
            <rFont val="Segoe UI"/>
            <family val="2"/>
          </rPr>
          <t>vor 12 Uhr</t>
        </r>
      </text>
    </comment>
    <comment ref="B242" authorId="0" shapeId="0" xr:uid="{4C839F17-FDB7-4E0D-B041-1CF6139C7106}">
      <text>
        <r>
          <rPr>
            <sz val="9"/>
            <color indexed="81"/>
            <rFont val="Segoe UI"/>
            <family val="2"/>
          </rPr>
          <t>12-14 Uhr</t>
        </r>
      </text>
    </comment>
    <comment ref="B243" authorId="0" shapeId="0" xr:uid="{798FB8FE-CD11-48FC-A77C-6BC448F826A8}">
      <text>
        <r>
          <rPr>
            <sz val="9"/>
            <color indexed="81"/>
            <rFont val="Segoe UI"/>
            <family val="2"/>
          </rPr>
          <t>14-18 Uhr</t>
        </r>
      </text>
    </comment>
    <comment ref="B244" authorId="0" shapeId="0" xr:uid="{F3E4B35E-AD8F-43A1-808B-D7EC72B5B2A7}">
      <text>
        <r>
          <rPr>
            <sz val="9"/>
            <color indexed="81"/>
            <rFont val="Segoe UI"/>
            <family val="2"/>
          </rPr>
          <t>ab 18 Uhr</t>
        </r>
      </text>
    </comment>
    <comment ref="B245" authorId="0" shapeId="0" xr:uid="{AAC3C312-DDC5-436B-8E45-8048AE1B07EB}">
      <text>
        <r>
          <rPr>
            <sz val="9"/>
            <color indexed="81"/>
            <rFont val="Segoe UI"/>
            <family val="2"/>
          </rPr>
          <t>vor 12 Uhr</t>
        </r>
      </text>
    </comment>
    <comment ref="B246" authorId="0" shapeId="0" xr:uid="{05354F04-F503-4DD0-8F06-D392CD8F489A}">
      <text>
        <r>
          <rPr>
            <sz val="9"/>
            <color indexed="81"/>
            <rFont val="Segoe UI"/>
            <family val="2"/>
          </rPr>
          <t>12-14 Uhr</t>
        </r>
      </text>
    </comment>
    <comment ref="B247" authorId="0" shapeId="0" xr:uid="{CE126479-F4F9-48A7-BCD6-7B51BFECE3CA}">
      <text>
        <r>
          <rPr>
            <sz val="9"/>
            <color indexed="81"/>
            <rFont val="Segoe UI"/>
            <family val="2"/>
          </rPr>
          <t>14-18 Uhr</t>
        </r>
      </text>
    </comment>
    <comment ref="B248" authorId="0" shapeId="0" xr:uid="{2398F245-7296-41FF-9688-AB478620B713}">
      <text>
        <r>
          <rPr>
            <sz val="9"/>
            <color indexed="81"/>
            <rFont val="Segoe UI"/>
            <family val="2"/>
          </rPr>
          <t>ab 18 Uhr</t>
        </r>
      </text>
    </comment>
    <comment ref="B249" authorId="0" shapeId="0" xr:uid="{9BAF2D13-2FC4-4470-800A-93F22220606A}">
      <text>
        <r>
          <rPr>
            <sz val="9"/>
            <color indexed="81"/>
            <rFont val="Segoe UI"/>
            <family val="2"/>
          </rPr>
          <t>vor 12 Uhr</t>
        </r>
      </text>
    </comment>
    <comment ref="B250" authorId="0" shapeId="0" xr:uid="{9BF7C232-4CC2-48F8-82DC-5F533DEF4D46}">
      <text>
        <r>
          <rPr>
            <sz val="9"/>
            <color indexed="81"/>
            <rFont val="Segoe UI"/>
            <family val="2"/>
          </rPr>
          <t>12-14 Uhr</t>
        </r>
      </text>
    </comment>
    <comment ref="B251" authorId="0" shapeId="0" xr:uid="{AFBE8E60-7FC9-41D7-B6B5-B70FA697F493}">
      <text>
        <r>
          <rPr>
            <sz val="9"/>
            <color indexed="81"/>
            <rFont val="Segoe UI"/>
            <family val="2"/>
          </rPr>
          <t>14-18 Uhr</t>
        </r>
      </text>
    </comment>
    <comment ref="B252" authorId="0" shapeId="0" xr:uid="{92111657-C9FC-44A6-9B71-E12F8D73686A}">
      <text>
        <r>
          <rPr>
            <sz val="9"/>
            <color indexed="81"/>
            <rFont val="Segoe UI"/>
            <family val="2"/>
          </rPr>
          <t>ab 18 Uhr</t>
        </r>
      </text>
    </comment>
    <comment ref="B260" authorId="0" shapeId="0" xr:uid="{C88EE7A6-F1ED-4FE3-B2D4-6C1167A917F3}">
      <text>
        <r>
          <rPr>
            <sz val="9"/>
            <color indexed="81"/>
            <rFont val="Segoe UI"/>
            <family val="2"/>
          </rPr>
          <t>vor 12 Uhr</t>
        </r>
      </text>
    </comment>
    <comment ref="B261" authorId="0" shapeId="0" xr:uid="{DBD6391C-220C-4B96-BD5F-ECC4FE4B2032}">
      <text>
        <r>
          <rPr>
            <sz val="9"/>
            <color indexed="81"/>
            <rFont val="Segoe UI"/>
            <family val="2"/>
          </rPr>
          <t>12-14 Uhr</t>
        </r>
      </text>
    </comment>
    <comment ref="B262" authorId="0" shapeId="0" xr:uid="{47DF730F-E92B-42A2-BBE3-9E8039F697C9}">
      <text>
        <r>
          <rPr>
            <sz val="9"/>
            <color indexed="81"/>
            <rFont val="Segoe UI"/>
            <family val="2"/>
          </rPr>
          <t>14-18 Uhr</t>
        </r>
      </text>
    </comment>
    <comment ref="B263" authorId="0" shapeId="0" xr:uid="{7013619D-8B16-4C89-956D-611135ABE3D9}">
      <text>
        <r>
          <rPr>
            <sz val="9"/>
            <color indexed="81"/>
            <rFont val="Segoe UI"/>
            <family val="2"/>
          </rPr>
          <t>ab 18 Uhr</t>
        </r>
      </text>
    </comment>
    <comment ref="B264" authorId="0" shapeId="0" xr:uid="{54E1B57F-D6F1-45E3-AC71-16ABEC932D54}">
      <text>
        <r>
          <rPr>
            <sz val="9"/>
            <color indexed="81"/>
            <rFont val="Segoe UI"/>
            <family val="2"/>
          </rPr>
          <t>vor 12 Uhr</t>
        </r>
      </text>
    </comment>
    <comment ref="B265" authorId="0" shapeId="0" xr:uid="{A838E0D3-F148-4B85-995F-45831F1C254B}">
      <text>
        <r>
          <rPr>
            <sz val="9"/>
            <color indexed="81"/>
            <rFont val="Segoe UI"/>
            <family val="2"/>
          </rPr>
          <t>12-14 Uhr</t>
        </r>
      </text>
    </comment>
    <comment ref="B266" authorId="0" shapeId="0" xr:uid="{08C0C24E-54B9-4190-A4BB-325EA6CB2E6F}">
      <text>
        <r>
          <rPr>
            <sz val="9"/>
            <color indexed="81"/>
            <rFont val="Segoe UI"/>
            <family val="2"/>
          </rPr>
          <t>14-18 Uhr</t>
        </r>
      </text>
    </comment>
    <comment ref="B267" authorId="0" shapeId="0" xr:uid="{D17BDF25-C9CA-4CEB-877B-E423E6AFEFDB}">
      <text>
        <r>
          <rPr>
            <sz val="9"/>
            <color indexed="81"/>
            <rFont val="Segoe UI"/>
            <family val="2"/>
          </rPr>
          <t>ab 18 Uhr</t>
        </r>
      </text>
    </comment>
    <comment ref="B268" authorId="0" shapeId="0" xr:uid="{60866F01-3266-434A-A973-27F4DE61B42E}">
      <text>
        <r>
          <rPr>
            <sz val="9"/>
            <color indexed="81"/>
            <rFont val="Segoe UI"/>
            <family val="2"/>
          </rPr>
          <t>vor 12 Uhr</t>
        </r>
      </text>
    </comment>
    <comment ref="B269" authorId="0" shapeId="0" xr:uid="{B589CA45-646D-4AE7-A1BC-088DACFC01D2}">
      <text>
        <r>
          <rPr>
            <sz val="9"/>
            <color indexed="81"/>
            <rFont val="Segoe UI"/>
            <family val="2"/>
          </rPr>
          <t>12-14 Uhr</t>
        </r>
      </text>
    </comment>
    <comment ref="B270" authorId="0" shapeId="0" xr:uid="{7C40A623-B091-4B8B-84ED-D724FECA384D}">
      <text>
        <r>
          <rPr>
            <sz val="9"/>
            <color indexed="81"/>
            <rFont val="Segoe UI"/>
            <family val="2"/>
          </rPr>
          <t>14-18 Uhr</t>
        </r>
      </text>
    </comment>
    <comment ref="B271" authorId="0" shapeId="0" xr:uid="{10898B55-3AB1-408C-8383-A1CD69677F20}">
      <text>
        <r>
          <rPr>
            <sz val="9"/>
            <color indexed="81"/>
            <rFont val="Segoe UI"/>
            <family val="2"/>
          </rPr>
          <t>ab 18 Uhr</t>
        </r>
      </text>
    </comment>
    <comment ref="B272" authorId="0" shapeId="0" xr:uid="{08324D9D-C2B9-40F1-97C6-12B46A798DF2}">
      <text>
        <r>
          <rPr>
            <sz val="9"/>
            <color indexed="81"/>
            <rFont val="Segoe UI"/>
            <family val="2"/>
          </rPr>
          <t>vor 12 Uhr</t>
        </r>
      </text>
    </comment>
    <comment ref="B273" authorId="0" shapeId="0" xr:uid="{BD20D546-DF77-428D-8856-C12D75670B8F}">
      <text>
        <r>
          <rPr>
            <sz val="9"/>
            <color indexed="81"/>
            <rFont val="Segoe UI"/>
            <family val="2"/>
          </rPr>
          <t>12-14 Uhr</t>
        </r>
      </text>
    </comment>
    <comment ref="B274" authorId="0" shapeId="0" xr:uid="{CA765647-64C5-4397-8E2F-2C61FF5C1F83}">
      <text>
        <r>
          <rPr>
            <sz val="9"/>
            <color indexed="81"/>
            <rFont val="Segoe UI"/>
            <family val="2"/>
          </rPr>
          <t>14-18 Uhr</t>
        </r>
      </text>
    </comment>
    <comment ref="B275" authorId="0" shapeId="0" xr:uid="{FB741BC0-D6F3-4AE3-896B-98021B43CB5A}">
      <text>
        <r>
          <rPr>
            <sz val="9"/>
            <color indexed="81"/>
            <rFont val="Segoe UI"/>
            <family val="2"/>
          </rPr>
          <t>ab 18 Uhr</t>
        </r>
      </text>
    </comment>
    <comment ref="B276" authorId="0" shapeId="0" xr:uid="{8B886529-7A14-4C2D-867F-9B9213B1E3C0}">
      <text>
        <r>
          <rPr>
            <sz val="9"/>
            <color indexed="81"/>
            <rFont val="Segoe UI"/>
            <family val="2"/>
          </rPr>
          <t>vor 12 Uhr</t>
        </r>
      </text>
    </comment>
    <comment ref="B277" authorId="0" shapeId="0" xr:uid="{86272491-9495-4665-95E6-ECFE16A69F18}">
      <text>
        <r>
          <rPr>
            <sz val="9"/>
            <color indexed="81"/>
            <rFont val="Segoe UI"/>
            <family val="2"/>
          </rPr>
          <t>12-14 Uhr</t>
        </r>
      </text>
    </comment>
    <comment ref="B278" authorId="0" shapeId="0" xr:uid="{E3A638A8-FD8C-40B8-A12A-12D9EAB3D020}">
      <text>
        <r>
          <rPr>
            <sz val="9"/>
            <color indexed="81"/>
            <rFont val="Segoe UI"/>
            <family val="2"/>
          </rPr>
          <t>14-18 Uhr</t>
        </r>
      </text>
    </comment>
    <comment ref="B279" authorId="0" shapeId="0" xr:uid="{FA5C9730-6C34-4BA0-8258-977FD8BADF74}">
      <text>
        <r>
          <rPr>
            <sz val="9"/>
            <color indexed="81"/>
            <rFont val="Segoe UI"/>
            <family val="2"/>
          </rPr>
          <t>ab 18 Uhr</t>
        </r>
      </text>
    </comment>
    <comment ref="B280" authorId="0" shapeId="0" xr:uid="{25BE8B6B-6213-4890-B1E8-0355902C267C}">
      <text>
        <r>
          <rPr>
            <sz val="9"/>
            <color indexed="81"/>
            <rFont val="Segoe UI"/>
            <family val="2"/>
          </rPr>
          <t>vor 12 Uhr</t>
        </r>
      </text>
    </comment>
    <comment ref="B281" authorId="0" shapeId="0" xr:uid="{3363398C-FAB2-4438-9B13-42DE2C5ECBDB}">
      <text>
        <r>
          <rPr>
            <sz val="9"/>
            <color indexed="81"/>
            <rFont val="Segoe UI"/>
            <family val="2"/>
          </rPr>
          <t>12-14 Uhr</t>
        </r>
      </text>
    </comment>
    <comment ref="B282" authorId="0" shapeId="0" xr:uid="{C00EAA22-FE9F-43FF-B270-0B13873971DD}">
      <text>
        <r>
          <rPr>
            <sz val="9"/>
            <color indexed="81"/>
            <rFont val="Segoe UI"/>
            <family val="2"/>
          </rPr>
          <t>14-18 Uhr</t>
        </r>
      </text>
    </comment>
    <comment ref="B283" authorId="0" shapeId="0" xr:uid="{3F1A6460-33E8-4EA6-8B54-AFB788E9A21A}">
      <text>
        <r>
          <rPr>
            <sz val="9"/>
            <color indexed="81"/>
            <rFont val="Segoe UI"/>
            <family val="2"/>
          </rPr>
          <t>ab 18 Uhr</t>
        </r>
      </text>
    </comment>
    <comment ref="B284" authorId="0" shapeId="0" xr:uid="{E7413336-45EE-4E60-821C-9D3EA4E897E6}">
      <text>
        <r>
          <rPr>
            <sz val="9"/>
            <color indexed="81"/>
            <rFont val="Segoe UI"/>
            <family val="2"/>
          </rPr>
          <t>vor 12 Uhr</t>
        </r>
      </text>
    </comment>
    <comment ref="B285" authorId="0" shapeId="0" xr:uid="{94A19E72-2694-45D6-A206-48029F97B2F0}">
      <text>
        <r>
          <rPr>
            <sz val="9"/>
            <color indexed="81"/>
            <rFont val="Segoe UI"/>
            <family val="2"/>
          </rPr>
          <t>12-14 Uhr</t>
        </r>
      </text>
    </comment>
    <comment ref="B286" authorId="0" shapeId="0" xr:uid="{DD9F2204-9D7B-4E66-8D0C-78C342A7C13A}">
      <text>
        <r>
          <rPr>
            <sz val="9"/>
            <color indexed="81"/>
            <rFont val="Segoe UI"/>
            <family val="2"/>
          </rPr>
          <t>14-18 Uhr</t>
        </r>
      </text>
    </comment>
    <comment ref="B287" authorId="0" shapeId="0" xr:uid="{F62DC656-FDFA-4491-B7C0-0CF671B4D5E9}">
      <text>
        <r>
          <rPr>
            <sz val="9"/>
            <color indexed="81"/>
            <rFont val="Segoe UI"/>
            <family val="2"/>
          </rPr>
          <t>ab 18 Uhr</t>
        </r>
      </text>
    </comment>
  </commentList>
</comments>
</file>

<file path=xl/sharedStrings.xml><?xml version="1.0" encoding="utf-8"?>
<sst xmlns="http://schemas.openxmlformats.org/spreadsheetml/2006/main" count="1925" uniqueCount="315">
  <si>
    <t>Raumbelegungsplan - Nutzung des Bestandes</t>
  </si>
  <si>
    <t xml:space="preserve">Pastoraler Raum </t>
  </si>
  <si>
    <t>Kirchengemeinde</t>
  </si>
  <si>
    <t>Stand:</t>
  </si>
  <si>
    <t>Gebäude:</t>
  </si>
  <si>
    <t>Gebäudeadresse:</t>
  </si>
  <si>
    <t>Gebäude ID:</t>
  </si>
  <si>
    <t>vorhandene Räume:</t>
  </si>
  <si>
    <t>Pfarrheim</t>
  </si>
  <si>
    <t>G-123456</t>
  </si>
  <si>
    <t>Raumbezeichnung</t>
  </si>
  <si>
    <t>Geschoss</t>
  </si>
  <si>
    <t>Montag</t>
  </si>
  <si>
    <t>abends</t>
  </si>
  <si>
    <t>nachmittags</t>
  </si>
  <si>
    <t>vormittags</t>
  </si>
  <si>
    <t>mittags</t>
  </si>
  <si>
    <t>Dienstag</t>
  </si>
  <si>
    <t>Mittwoch</t>
  </si>
  <si>
    <t>Donnerstag</t>
  </si>
  <si>
    <t>Freitag</t>
  </si>
  <si>
    <t>Samstag</t>
  </si>
  <si>
    <t>Sonntag</t>
  </si>
  <si>
    <t>lfd. Nr.</t>
  </si>
  <si>
    <t>Raum 1</t>
  </si>
  <si>
    <t>Nutzung</t>
  </si>
  <si>
    <t>Intervall</t>
  </si>
  <si>
    <t>Saal Teil 1</t>
  </si>
  <si>
    <t>Saal Teil 2</t>
  </si>
  <si>
    <t>Saal Teil 3</t>
  </si>
  <si>
    <t>Gruppenraum 1</t>
  </si>
  <si>
    <t>Gruppenraum 2</t>
  </si>
  <si>
    <t>EG links</t>
  </si>
  <si>
    <t>EG mitte</t>
  </si>
  <si>
    <t>EG rechts</t>
  </si>
  <si>
    <t>OG rechts</t>
  </si>
  <si>
    <t>OG links</t>
  </si>
  <si>
    <t>Raum 2</t>
  </si>
  <si>
    <t>Legenden</t>
  </si>
  <si>
    <t>1x / Woche</t>
  </si>
  <si>
    <t>1x / Monat</t>
  </si>
  <si>
    <t>alle 2 Monate</t>
  </si>
  <si>
    <t>alle 3 Monate</t>
  </si>
  <si>
    <t>Erzählcafe</t>
  </si>
  <si>
    <t>1xW</t>
  </si>
  <si>
    <t>1xM</t>
  </si>
  <si>
    <t>a3M</t>
  </si>
  <si>
    <t>a2M</t>
  </si>
  <si>
    <t>Kürzel</t>
  </si>
  <si>
    <t>Farbe</t>
  </si>
  <si>
    <t>e</t>
  </si>
  <si>
    <t>Beschreibung</t>
  </si>
  <si>
    <t>Regelmäßige Nutzung</t>
  </si>
  <si>
    <t>Raum 3</t>
  </si>
  <si>
    <t>Raum 4</t>
  </si>
  <si>
    <t>Raum 5</t>
  </si>
  <si>
    <t>Raum 6</t>
  </si>
  <si>
    <t>Raum 7</t>
  </si>
  <si>
    <t>Raum 8</t>
  </si>
  <si>
    <t>Sondernutzungen</t>
  </si>
  <si>
    <t>März</t>
  </si>
  <si>
    <t>April</t>
  </si>
  <si>
    <t>Mai</t>
  </si>
  <si>
    <t>Juni</t>
  </si>
  <si>
    <t>Juli</t>
  </si>
  <si>
    <t>Veranstaltungen:</t>
  </si>
  <si>
    <t>Erstkommunion</t>
  </si>
  <si>
    <t>Firmung</t>
  </si>
  <si>
    <t>Karneval</t>
  </si>
  <si>
    <t>Gemeindefest</t>
  </si>
  <si>
    <t>Belegungsintervall</t>
  </si>
  <si>
    <t>1x im Jahr</t>
  </si>
  <si>
    <t>2x im Jahr</t>
  </si>
  <si>
    <t>alle 2 Jahre</t>
  </si>
  <si>
    <t>3-6M</t>
  </si>
  <si>
    <t>7-9M</t>
  </si>
  <si>
    <t>10-12M</t>
  </si>
  <si>
    <t>a2J</t>
  </si>
  <si>
    <t>2xJ</t>
  </si>
  <si>
    <t>1xJ</t>
  </si>
  <si>
    <t>Projekttage Gesamtschule</t>
  </si>
  <si>
    <t>X</t>
  </si>
  <si>
    <t>belegt</t>
  </si>
  <si>
    <t>nicht belegt</t>
  </si>
  <si>
    <t>Sternsinger</t>
  </si>
  <si>
    <t>Treffen nach Chor-Auffüh.</t>
  </si>
  <si>
    <t>Nikolausfeier</t>
  </si>
  <si>
    <t>PVR-Sitzung</t>
  </si>
  <si>
    <t>St. Martin</t>
  </si>
  <si>
    <t>ökumenisches Projekt</t>
  </si>
  <si>
    <t>Weltgebetstag Frauen</t>
  </si>
  <si>
    <t>in Kooperation mit St. Patron und der Kolpingjugend</t>
  </si>
  <si>
    <t>Caritas-Arbeitskreis</t>
  </si>
  <si>
    <t>Probenraum Chor</t>
  </si>
  <si>
    <t>Beispielrevier</t>
  </si>
  <si>
    <t>St. Patron in Musterhausen</t>
  </si>
  <si>
    <t>Hauptstr. 1a, 99999 Musterhausen</t>
  </si>
  <si>
    <t>Sept.</t>
  </si>
  <si>
    <t>Okt.</t>
  </si>
  <si>
    <t>Nov.</t>
  </si>
  <si>
    <t>Dez.</t>
  </si>
  <si>
    <t>Aug.</t>
  </si>
  <si>
    <t>Febr.</t>
  </si>
  <si>
    <t>Jan.</t>
  </si>
  <si>
    <t>Kooperation</t>
  </si>
  <si>
    <t>k</t>
  </si>
  <si>
    <t>Mittagstisch</t>
  </si>
  <si>
    <t>KV-Sitzung</t>
  </si>
  <si>
    <t>Chor</t>
  </si>
  <si>
    <t>PGR</t>
  </si>
  <si>
    <t>Gemeinde-Treff</t>
  </si>
  <si>
    <t>Besuchsdienst</t>
  </si>
  <si>
    <t>Eine Veranstaltung für Senioren</t>
  </si>
  <si>
    <t>Abendkreis</t>
  </si>
  <si>
    <t>Jugend-Treff</t>
  </si>
  <si>
    <t>Werte</t>
  </si>
  <si>
    <t>Allgemeine Informationen</t>
  </si>
  <si>
    <t>Diese Kürzel bedeuten:</t>
  </si>
  <si>
    <t>keine Auswahl (leer)</t>
  </si>
  <si>
    <t>1x pro Woche</t>
  </si>
  <si>
    <t>1x pro Monat</t>
  </si>
  <si>
    <t>Es ist je Intervall eine Farbauswahl</t>
  </si>
  <si>
    <t>hinterlegt, diese verändert sich</t>
  </si>
  <si>
    <t>automatisch.</t>
  </si>
  <si>
    <t>sofern dort ein kleines rotes Dreieck</t>
  </si>
  <si>
    <t xml:space="preserve">zu sehen ist. </t>
  </si>
  <si>
    <t>Führen Sie den Mauszeiger auf das Dreieck,</t>
  </si>
  <si>
    <t>so wird Ihnen die Erläuterung angezeigt.</t>
  </si>
  <si>
    <t>(regelmäßige Nutzung)</t>
  </si>
  <si>
    <t>(Sondernutzung)</t>
  </si>
  <si>
    <t>Hier wurden in einem Dropdown-Menü die jeweiligen Möglichkeiten bereits hinterlegt.</t>
  </si>
  <si>
    <t>- vormittags</t>
  </si>
  <si>
    <t>- mittags</t>
  </si>
  <si>
    <t>- nachmittags</t>
  </si>
  <si>
    <t>- abends</t>
  </si>
  <si>
    <t>vor 12 Uhr</t>
  </si>
  <si>
    <t>12 - 14 Uhr</t>
  </si>
  <si>
    <t>14 - 18 Uhr</t>
  </si>
  <si>
    <t>ab 18 Uhr</t>
  </si>
  <si>
    <t xml:space="preserve">Auswahlmöglichkeit durch ein Dropdown-Menü vorgegeben. Es wird in 3 Möglichkeiten </t>
  </si>
  <si>
    <t xml:space="preserve">unterteilt: </t>
  </si>
  <si>
    <r>
      <t xml:space="preserve">Zusätzlich ist eine Spalte für die </t>
    </r>
    <r>
      <rPr>
        <b/>
        <sz val="11"/>
        <color theme="1"/>
        <rFont val="Calibri"/>
        <family val="2"/>
        <scheme val="minor"/>
      </rPr>
      <t>Angabe des Nutzers</t>
    </r>
    <r>
      <rPr>
        <sz val="11"/>
        <color theme="1"/>
        <rFont val="Calibri"/>
        <family val="2"/>
        <scheme val="minor"/>
      </rPr>
      <t xml:space="preserve"> vorgesehen. Auch hier ist die </t>
    </r>
  </si>
  <si>
    <t xml:space="preserve">welche Aktivitäten aktuell in den Gebäuden stattfinden. </t>
  </si>
  <si>
    <r>
      <t xml:space="preserve">Es wird jeweils zwischen </t>
    </r>
    <r>
      <rPr>
        <b/>
        <sz val="11"/>
        <color theme="1"/>
        <rFont val="Calibri"/>
        <family val="2"/>
        <scheme val="minor"/>
      </rPr>
      <t>regelmäßiger Nutzung</t>
    </r>
    <r>
      <rPr>
        <sz val="11"/>
        <color theme="1"/>
        <rFont val="Calibri"/>
        <family val="2"/>
        <scheme val="minor"/>
      </rPr>
      <t xml:space="preserve"> (täglich bis hin zu 1x im Quartal) </t>
    </r>
  </si>
  <si>
    <t>ca. Größe</t>
  </si>
  <si>
    <t xml:space="preserve">"BEISPIEL, regelmäßige N." dargestellt, aus. Diese Daten kopieren sich automatisch in weitere </t>
  </si>
  <si>
    <t>Felder und Tabellenblätter dieser Datei.</t>
  </si>
  <si>
    <r>
      <rPr>
        <b/>
        <sz val="11"/>
        <color theme="1"/>
        <rFont val="Calibri"/>
        <family val="2"/>
        <scheme val="minor"/>
      </rPr>
      <t>Als erstes</t>
    </r>
    <r>
      <rPr>
        <sz val="11"/>
        <color theme="1"/>
        <rFont val="Calibri"/>
        <family val="2"/>
        <scheme val="minor"/>
      </rPr>
      <t xml:space="preserve"> füllen Sie bitte die rot umrandeten Felder, wie im Tabellenblatt </t>
    </r>
  </si>
  <si>
    <t>bzw. zu überprüfen.</t>
  </si>
  <si>
    <t xml:space="preserve">Sollten sich in Ihrer Gemeinde die Pfarrheimräume und die Jugendheimräume in </t>
  </si>
  <si>
    <t>Bei zeitlichen Überschneidungen (z. B. 13.00 - 14.30 h)</t>
  </si>
  <si>
    <t>in die jeweils genutzen Flächen mehrfach einzutragen. (im Beispiel der Mittagstisch)</t>
  </si>
  <si>
    <t>Dieses Menü öffnet sich</t>
  </si>
  <si>
    <t>beim Klicken in das jeweilige Feld:</t>
  </si>
  <si>
    <t>Sollte es Veranstaltungen geben, die zwar regelmäßig, aber nicht immer am selben Wochentag</t>
  </si>
  <si>
    <t>Durch die Auswahl des X im Dropdown-Menü</t>
  </si>
  <si>
    <t>Sofern möglich, tragen Sie bitte diese Veranstaltungen, die mehrere Flächen nutzen,</t>
  </si>
  <si>
    <t>dargestellt.</t>
  </si>
  <si>
    <r>
      <t xml:space="preserve">Die einzelnen Veranstaltungen werden über die </t>
    </r>
    <r>
      <rPr>
        <b/>
        <sz val="11"/>
        <color theme="1"/>
        <rFont val="Calibri"/>
        <family val="2"/>
        <scheme val="minor"/>
      </rPr>
      <t>Nummerierung</t>
    </r>
    <r>
      <rPr>
        <sz val="11"/>
        <color theme="1"/>
        <rFont val="Calibri"/>
        <family val="2"/>
        <scheme val="minor"/>
      </rPr>
      <t xml:space="preserve"> für den Monatskalender</t>
    </r>
  </si>
  <si>
    <t>ggf. Erläuterungen zu den Veranstaltungen / Sondernutzung:</t>
  </si>
  <si>
    <t>ggf. Erläuterungen zu den Veranstaltungen / regelmäßige Nutzung:</t>
  </si>
  <si>
    <r>
      <rPr>
        <b/>
        <sz val="11"/>
        <color theme="1"/>
        <rFont val="Calibri"/>
        <family val="2"/>
        <scheme val="minor"/>
      </rPr>
      <t>Veranstaltungen</t>
    </r>
    <r>
      <rPr>
        <sz val="11"/>
        <color theme="1"/>
        <rFont val="Calibri"/>
        <family val="2"/>
        <scheme val="minor"/>
      </rPr>
      <t xml:space="preserve"> ggf. noch etwas </t>
    </r>
    <r>
      <rPr>
        <b/>
        <sz val="11"/>
        <color theme="1"/>
        <rFont val="Calibri"/>
        <family val="2"/>
        <scheme val="minor"/>
      </rPr>
      <t>näher beschreiben</t>
    </r>
    <r>
      <rPr>
        <sz val="11"/>
        <color theme="1"/>
        <rFont val="Calibri"/>
        <family val="2"/>
        <scheme val="minor"/>
      </rPr>
      <t xml:space="preserve"> können, sofern dies erforderlich ist.</t>
    </r>
  </si>
  <si>
    <t>Informationen zur technischen Nutzung dieser Datei</t>
  </si>
  <si>
    <t xml:space="preserve">Diese Datei ist Teil der Datenerhebung, welche zum Anfang eines Immobilienprozesses </t>
  </si>
  <si>
    <t>Aber auch Lösungsansätze lassen sich aus diesen Daten ableiten.</t>
  </si>
  <si>
    <t>genutzt werden.</t>
  </si>
  <si>
    <t xml:space="preserve">Regelmäßige </t>
  </si>
  <si>
    <t>Auslastung:</t>
  </si>
  <si>
    <t>Gesamtübersicht regelmäßige Nutzung</t>
  </si>
  <si>
    <t>Die Raumbelegungspläne sollen Ihnen und dem Team Immobilienberatung eine Übersicht geben,</t>
  </si>
  <si>
    <t>durchgeführt wird.  Hier wird erläutert, durch welche Gruppen die Räumlichkeiten wie häufig</t>
  </si>
  <si>
    <t>Aus diesen Daten wird u. a. ermittelt, welche Personenkreise im Gesamtprozess involviert</t>
  </si>
  <si>
    <t>werden sollten.</t>
  </si>
  <si>
    <t>Dies wird separat jeweils für die Pfarrheimräume und die Kirche erhoben.</t>
  </si>
  <si>
    <t>Weitergehende Überlegungen, die auf einer Einschätzungen der Belegung resultieren,</t>
  </si>
  <si>
    <t>Es sind maximal 8 Räume und bis zu 10 Sonderveranstaltungen je Raum möglich.</t>
  </si>
  <si>
    <t>getragen. (s. Beispiel Saal) Werden diese Teilflächen zusammen genutzt, so ist die Veranstaltung</t>
  </si>
  <si>
    <r>
      <rPr>
        <b/>
        <sz val="11"/>
        <color theme="1"/>
        <rFont val="Calibri"/>
        <family val="2"/>
        <scheme val="minor"/>
      </rPr>
      <t>Räume, die durch mobile Trennwände geteilt werden können</t>
    </r>
    <r>
      <rPr>
        <sz val="11"/>
        <color theme="1"/>
        <rFont val="Calibri"/>
        <family val="2"/>
        <scheme val="minor"/>
      </rPr>
      <t>, werden als einzelne Räume ein-</t>
    </r>
  </si>
  <si>
    <r>
      <t xml:space="preserve">Das jeweilige </t>
    </r>
    <r>
      <rPr>
        <b/>
        <sz val="11"/>
        <color theme="1"/>
        <rFont val="Calibri"/>
        <family val="2"/>
        <scheme val="minor"/>
      </rPr>
      <t>Intervall</t>
    </r>
    <r>
      <rPr>
        <sz val="11"/>
        <color theme="1"/>
        <rFont val="Calibri"/>
        <family val="2"/>
        <scheme val="minor"/>
      </rPr>
      <t xml:space="preserve"> der Nutzung wird je Veranstaltung in einer gesonderten Spalte angegeben</t>
    </r>
  </si>
  <si>
    <t>Erläuternde Informationen finden Sie auch in der Beschriftung der Zeilen und Spalten,</t>
  </si>
  <si>
    <t>wählen Sie bitte den Zeitraum, in dem die Veranstaltung</t>
  </si>
  <si>
    <t>stattfinden, so wählen Sie bitte den Tag, der am häufigsten zutrifft.</t>
  </si>
  <si>
    <t>Unter den Tabellen sind jeweils Bereiche vorgesehen, in denen Sie die einzelnen</t>
  </si>
  <si>
    <t xml:space="preserve">die Veranstaltung stattfindet. Auch wenn es sich ggf. nur um einen einzelnen Tag handelt </t>
  </si>
  <si>
    <t>Auch hier werden Teilflächen, welche zusammen genutzt werden,</t>
  </si>
  <si>
    <t>in die jeweils genutzen Flächen mehrfach eingetragen. (im Beispiel eine Karnevalsfeier)</t>
  </si>
  <si>
    <t>in derselben Zeile ein. Dies erhöht die Übersichtlichkeit.</t>
  </si>
  <si>
    <r>
      <rPr>
        <b/>
        <sz val="11"/>
        <color theme="1"/>
        <rFont val="Calibri"/>
        <family val="2"/>
        <scheme val="minor"/>
      </rPr>
      <t>Ausgedruckt</t>
    </r>
    <r>
      <rPr>
        <sz val="11"/>
        <color theme="1"/>
        <rFont val="Calibri"/>
        <family val="2"/>
        <scheme val="minor"/>
      </rPr>
      <t xml:space="preserve"> auf DIN A 4 lassen sich die einzelnen Blätter zur Gesamt-Tabelle zusammenfügen.</t>
    </r>
  </si>
  <si>
    <t>Bitte beachten Sie:</t>
  </si>
  <si>
    <t>Es gibt hier kein Richtig oder Falsch. Diese Erhebung soll Ihnen und dem</t>
  </si>
  <si>
    <t>Entscheidungen treffen Sie in Ihren Gremien vor Ort.</t>
  </si>
  <si>
    <t>werden transparent und im Dialog besprochen.</t>
  </si>
  <si>
    <t>Bitte beachten Sie bei der Kirche die jeweilige Adresse und ggf. Gebäude ID nochmals anzugeben,</t>
  </si>
  <si>
    <t>(Bei mehr Sonderveranstaltungen je Raum sprechen Sie uns bitte für eine Lösung an.)</t>
  </si>
  <si>
    <t>2-3xM</t>
  </si>
  <si>
    <t>2x oder 3x / Monat</t>
  </si>
  <si>
    <t>Externe Nutzer</t>
  </si>
  <si>
    <t>g</t>
  </si>
  <si>
    <t>Gemeinde</t>
  </si>
  <si>
    <t>Externe</t>
  </si>
  <si>
    <r>
      <rPr>
        <b/>
        <i/>
        <sz val="11"/>
        <color theme="1"/>
        <rFont val="Calibri"/>
        <family val="2"/>
        <scheme val="minor"/>
      </rPr>
      <t>K</t>
    </r>
    <r>
      <rPr>
        <i/>
        <sz val="11"/>
        <color theme="1"/>
        <rFont val="Calibri"/>
        <family val="2"/>
        <scheme val="minor"/>
      </rPr>
      <t xml:space="preserve">ooperationen der Kirchengemeinde mit externen Nutzern </t>
    </r>
  </si>
  <si>
    <r>
      <rPr>
        <b/>
        <sz val="11"/>
        <color theme="1"/>
        <rFont val="Calibri"/>
        <family val="2"/>
        <scheme val="minor"/>
      </rPr>
      <t>G</t>
    </r>
    <r>
      <rPr>
        <i/>
        <sz val="11"/>
        <color theme="1"/>
        <rFont val="Calibri"/>
        <family val="2"/>
        <scheme val="minor"/>
      </rPr>
      <t xml:space="preserve">remien, </t>
    </r>
    <r>
      <rPr>
        <b/>
        <sz val="11"/>
        <color theme="1"/>
        <rFont val="Calibri"/>
        <family val="2"/>
        <scheme val="minor"/>
      </rPr>
      <t>G</t>
    </r>
    <r>
      <rPr>
        <i/>
        <sz val="11"/>
        <color theme="1"/>
        <rFont val="Calibri"/>
        <family val="2"/>
        <scheme val="minor"/>
      </rPr>
      <t>ruppen und Verbände in/der Kirchengemeinde</t>
    </r>
  </si>
  <si>
    <t>2x oder 3x pro Monat</t>
  </si>
  <si>
    <t>(z.B. ökumenische Partnerschaften, Mittagstisch mit der Tafel, etc.)</t>
  </si>
  <si>
    <r>
      <rPr>
        <b/>
        <i/>
        <sz val="11"/>
        <color theme="1"/>
        <rFont val="Calibri"/>
        <family val="2"/>
        <scheme val="minor"/>
      </rPr>
      <t>E</t>
    </r>
    <r>
      <rPr>
        <i/>
        <sz val="11"/>
        <color theme="1"/>
        <rFont val="Calibri"/>
        <family val="2"/>
        <scheme val="minor"/>
      </rPr>
      <t>xterne Nutzer (z. B. Parteien, Sportgruppen, Musik- u. Tanzvereine etc.)</t>
    </r>
  </si>
  <si>
    <t>beginnt. Bei längeren Überschneidungen (2 Zeiträume)</t>
  </si>
  <si>
    <t>tragen Sie diese ggf.  in beide Zeiträume ein.</t>
  </si>
  <si>
    <t>Mo</t>
  </si>
  <si>
    <t>Di</t>
  </si>
  <si>
    <t>Mi</t>
  </si>
  <si>
    <t>Do</t>
  </si>
  <si>
    <t>Fr</t>
  </si>
  <si>
    <t>Sa</t>
  </si>
  <si>
    <t>So</t>
  </si>
  <si>
    <t>Räume in Nutzung</t>
  </si>
  <si>
    <t>(für Farbe)</t>
  </si>
  <si>
    <t>Sondernutzung</t>
  </si>
  <si>
    <t>Näh-Stübchen</t>
  </si>
  <si>
    <t>CDU</t>
  </si>
  <si>
    <t>%-D</t>
  </si>
  <si>
    <t>Legende</t>
  </si>
  <si>
    <t>3-6 Monate bzw. 3-6 x / Jahr</t>
  </si>
  <si>
    <t>7-9 Monate bzw. 7-9 x / Jahr</t>
  </si>
  <si>
    <t>10-12 Monate bzw. 10-12 x / Jahr</t>
  </si>
  <si>
    <t>regelmäßige Nutzung</t>
  </si>
  <si>
    <t>Raum in dem Monat belegt</t>
  </si>
  <si>
    <t>Raum nicht belegt</t>
  </si>
  <si>
    <t>keine Auswahl</t>
  </si>
  <si>
    <r>
      <rPr>
        <b/>
        <i/>
        <sz val="11"/>
        <color theme="4" tint="-0.249977111117893"/>
        <rFont val="Calibri"/>
        <family val="2"/>
        <scheme val="minor"/>
      </rPr>
      <t>E</t>
    </r>
    <r>
      <rPr>
        <i/>
        <sz val="11"/>
        <color theme="4" tint="-0.249977111117893"/>
        <rFont val="Calibri"/>
        <family val="2"/>
        <scheme val="minor"/>
      </rPr>
      <t>xterne Nutzer (z. B. Parteien, Sportgruppen, Musik- u. Tanzvereine etc.)</t>
    </r>
  </si>
  <si>
    <r>
      <rPr>
        <b/>
        <i/>
        <sz val="11"/>
        <color theme="9" tint="-0.249977111117893"/>
        <rFont val="Calibri"/>
        <family val="2"/>
        <scheme val="minor"/>
      </rPr>
      <t>K</t>
    </r>
    <r>
      <rPr>
        <i/>
        <sz val="11"/>
        <color theme="9" tint="-0.249977111117893"/>
        <rFont val="Calibri"/>
        <family val="2"/>
        <scheme val="minor"/>
      </rPr>
      <t>ooperationen der Kirchengemeinde mit externen Nutzern *</t>
    </r>
  </si>
  <si>
    <t>* (z.B. ökumenische Partnerschaften, Mittagstisch mit der Tafel, etc.)</t>
  </si>
  <si>
    <t>Zusammenfassung / Auswertungsübersicht</t>
  </si>
  <si>
    <t>Zusammenfassung</t>
  </si>
  <si>
    <t>Nutzung durch</t>
  </si>
  <si>
    <t>Belegungsintervall     &amp;</t>
  </si>
  <si>
    <t>Gremien, Gruppen Kirchengemeinde</t>
  </si>
  <si>
    <t>Kooperationen</t>
  </si>
  <si>
    <t>g &amp; k</t>
  </si>
  <si>
    <t>ungenutzt</t>
  </si>
  <si>
    <t>Übersicht regelmäßige Nutzung je Raum</t>
  </si>
  <si>
    <t>Differenzierung</t>
  </si>
  <si>
    <t>Auswertung / Zusammenfassung</t>
  </si>
  <si>
    <t>2x pro Tag = 100%</t>
  </si>
  <si>
    <t>Tanzgruppe Mini-H.</t>
  </si>
  <si>
    <t>Tanzgruppe</t>
  </si>
  <si>
    <t>Mini-Hopser, Kleinkindertanzgruppe</t>
  </si>
  <si>
    <t>Second-Hand-Basar</t>
  </si>
  <si>
    <t>Organisation, Durchführung und Erlöse: örtl. Kath. Kindertagesstätte St. Patron</t>
  </si>
  <si>
    <t>Kirche</t>
  </si>
  <si>
    <t>regelmäßige Nutzung Pfarrheim</t>
  </si>
  <si>
    <t>Sondernutzung Pfarrheim</t>
  </si>
  <si>
    <t>Raum 1 SN</t>
  </si>
  <si>
    <t>Monate</t>
  </si>
  <si>
    <t>ungen.</t>
  </si>
  <si>
    <t>Raum 2 SN</t>
  </si>
  <si>
    <t>Raum 3 SN</t>
  </si>
  <si>
    <t>Raum 4 SN</t>
  </si>
  <si>
    <t>Raum 5 SN</t>
  </si>
  <si>
    <t>Raum 6 SN</t>
  </si>
  <si>
    <t>Raum 7 SN</t>
  </si>
  <si>
    <t>Raum 8 SN</t>
  </si>
  <si>
    <r>
      <rPr>
        <b/>
        <sz val="11"/>
        <color theme="1"/>
        <rFont val="Calibri"/>
        <family val="2"/>
        <scheme val="minor"/>
      </rPr>
      <t>unterschiedlichen Gebäuden</t>
    </r>
    <r>
      <rPr>
        <sz val="11"/>
        <color theme="1"/>
        <rFont val="Calibri"/>
        <family val="2"/>
        <scheme val="minor"/>
      </rPr>
      <t xml:space="preserve"> befinden, so reichen Sie uns bitte 2 Dateien ein.</t>
    </r>
  </si>
  <si>
    <t>Yoga</t>
  </si>
  <si>
    <t>Diese Datei ist ausgelegt für jeweils ein</t>
  </si>
  <si>
    <t xml:space="preserve">und eine </t>
  </si>
  <si>
    <t>Kirche.</t>
  </si>
  <si>
    <r>
      <t xml:space="preserve">Bei der </t>
    </r>
    <r>
      <rPr>
        <b/>
        <u/>
        <sz val="11"/>
        <color theme="1"/>
        <rFont val="Calibri"/>
        <family val="2"/>
        <scheme val="minor"/>
      </rPr>
      <t>regelmäßigen Nutzung</t>
    </r>
    <r>
      <rPr>
        <sz val="11"/>
        <color theme="1"/>
        <rFont val="Calibri"/>
        <family val="2"/>
        <scheme val="minor"/>
      </rPr>
      <t xml:space="preserve"> wird jeder </t>
    </r>
    <r>
      <rPr>
        <b/>
        <sz val="11"/>
        <color theme="1"/>
        <rFont val="Calibri"/>
        <family val="2"/>
        <scheme val="minor"/>
      </rPr>
      <t>Tag</t>
    </r>
    <r>
      <rPr>
        <sz val="11"/>
        <color theme="1"/>
        <rFont val="Calibri"/>
        <family val="2"/>
        <scheme val="minor"/>
      </rPr>
      <t xml:space="preserve">  in 4 </t>
    </r>
    <r>
      <rPr>
        <b/>
        <sz val="11"/>
        <color theme="1"/>
        <rFont val="Calibri"/>
        <family val="2"/>
        <scheme val="minor"/>
      </rPr>
      <t>Zeiträume</t>
    </r>
    <r>
      <rPr>
        <sz val="11"/>
        <color theme="1"/>
        <rFont val="Calibri"/>
        <family val="2"/>
        <scheme val="minor"/>
      </rPr>
      <t xml:space="preserve"> eingeteilt:</t>
    </r>
  </si>
  <si>
    <r>
      <t xml:space="preserve">Bei den </t>
    </r>
    <r>
      <rPr>
        <b/>
        <u/>
        <sz val="11"/>
        <color theme="1"/>
        <rFont val="Calibri"/>
        <family val="2"/>
        <scheme val="minor"/>
      </rPr>
      <t>Sondernutzungen</t>
    </r>
    <r>
      <rPr>
        <sz val="11"/>
        <color theme="1"/>
        <rFont val="Calibri"/>
        <family val="2"/>
        <scheme val="minor"/>
      </rPr>
      <t xml:space="preserve"> bezieht sich das Zeitintervall auf den jeweiligen Monat, in dem</t>
    </r>
  </si>
  <si>
    <t xml:space="preserve">Das Tabellenblatt </t>
  </si>
  <si>
    <t xml:space="preserve">füllt und errechnet sich automatisch. </t>
  </si>
  <si>
    <t>Hier ist keinerlei Bearbeitung notwendig .</t>
  </si>
  <si>
    <t>Sakralraum</t>
  </si>
  <si>
    <t>EG</t>
  </si>
  <si>
    <t>regelmäßige Nutzung Kirche</t>
  </si>
  <si>
    <t>Sondernutzung Kirche</t>
  </si>
  <si>
    <t xml:space="preserve">Die errechneten Prozent-Zahlen dienen lediglich der Vergleichbarkeit der Gebäude </t>
  </si>
  <si>
    <t>3x im Jahr</t>
  </si>
  <si>
    <t>3xJ</t>
  </si>
  <si>
    <t>Zusätzlich erfolgt die</t>
  </si>
  <si>
    <t>Angabe der Monate</t>
  </si>
  <si>
    <t>in denen diese Veranstaltung</t>
  </si>
  <si>
    <t>überweigend stattfindet.</t>
  </si>
  <si>
    <t>So werden mehrere Termine</t>
  </si>
  <si>
    <t>in einem Zeitraum abgedeckt.</t>
  </si>
  <si>
    <t>(s. Sondernutzung unten)</t>
  </si>
  <si>
    <t xml:space="preserve">wird der/die entsprechende/n Monat/e grau </t>
  </si>
  <si>
    <t>hinterlegt bzw. ausgewählt.</t>
  </si>
  <si>
    <t>Hinweis:</t>
  </si>
  <si>
    <t>Für die Pfarrheim-Nutzung rechnet diese Datei mit</t>
  </si>
  <si>
    <t>2 Veranstaltungen am Tag / Raum = 100%.</t>
  </si>
  <si>
    <t>Beratungsteam eine gute Übersicht für gemeinsame Überlegungen geben.</t>
  </si>
  <si>
    <t>untereinander und stellen keinerlei Bewertung dar.</t>
  </si>
  <si>
    <t>Für die Nutzung der Kirchenräume wird mit einmal am Tag = 100% gerechnet.</t>
  </si>
  <si>
    <t>Dabei werden auch nur die Räume berücksichtigt, die unter Raumbezeichnung</t>
  </si>
  <si>
    <t>eine Eintragung bzw. einen Namen von Ihnen erhalten haben.</t>
  </si>
  <si>
    <t>Anzahl (Art) Veranstaltungen</t>
  </si>
  <si>
    <t>(-&gt; 100%)</t>
  </si>
  <si>
    <t>(100%  &lt;-)</t>
  </si>
  <si>
    <t>Zusammenfassung regelmäßige Nutzung</t>
  </si>
  <si>
    <t xml:space="preserve">Stand: </t>
  </si>
  <si>
    <t>Veranst.-Mon.</t>
  </si>
  <si>
    <t>Durchschnittliche Veranstaltungsmonate je dargestellte Räume:</t>
  </si>
  <si>
    <t>im Text unterhalb der Tabelle eingefügt werden. Alternativ wählen Sie einfach einen anderen</t>
  </si>
  <si>
    <t>Wochentag, da das Ergebnis in der Gesamtbetrachtung identisch ist.</t>
  </si>
  <si>
    <t>(z. B. Nikolausfeier). Auch hier ist unerheblich ob Sie die jeweiligen Monate des letzten</t>
  </si>
  <si>
    <t>oder des zukünftigen Jahres auswählen. Hier geht es um einen Überblick.</t>
  </si>
  <si>
    <r>
      <t xml:space="preserve">und </t>
    </r>
    <r>
      <rPr>
        <b/>
        <sz val="11"/>
        <color theme="1"/>
        <rFont val="Calibri"/>
        <family val="2"/>
        <scheme val="minor"/>
      </rPr>
      <t>Sondernutzungen</t>
    </r>
    <r>
      <rPr>
        <sz val="11"/>
        <color theme="1"/>
        <rFont val="Calibri"/>
        <family val="2"/>
        <scheme val="minor"/>
      </rPr>
      <t xml:space="preserve"> (bis hin zu alle 2 jahre) unterschieden.</t>
    </r>
  </si>
  <si>
    <t xml:space="preserve">Verschiedene Gruppen am selben Tag u. Zeitraum, aber im 14-tägigen Wechsel, können </t>
  </si>
  <si>
    <t xml:space="preserve">zusammen angegeben werden, dann als 1x pro Woche. Nähere Erläuterungen hierzu können </t>
  </si>
  <si>
    <t>das Ausfüllen dieser Datei.</t>
  </si>
  <si>
    <r>
      <t xml:space="preserve">Sofern Sie bereits das </t>
    </r>
    <r>
      <rPr>
        <b/>
        <sz val="11"/>
        <color theme="1"/>
        <rFont val="Calibri"/>
        <family val="2"/>
        <scheme val="minor"/>
      </rPr>
      <t>Programm TeRMIn</t>
    </r>
    <r>
      <rPr>
        <sz val="11"/>
        <color theme="1"/>
        <rFont val="Calibri"/>
        <family val="2"/>
        <scheme val="minor"/>
      </rPr>
      <t xml:space="preserve"> verwenden, nutzen Sie die Filter-Funktionen für </t>
    </r>
  </si>
  <si>
    <t>Version vom:</t>
  </si>
  <si>
    <t>Diese Datei ist bitte von der jeweiligen Kirchengemeinde auszufüllen. Dies betrifft Pfarr- und</t>
  </si>
  <si>
    <t>Jugendheime, sowie die Kirchen. Und auch nur Räume mit der vorgenannten. Nutzung.</t>
  </si>
  <si>
    <t>(Pfarrheim-Nutzung)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</si>
</sst>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7]d/\ mmmm\ yyyy;@"/>
    <numFmt numFmtId="165" formatCode="0.0\ &quot;m²&quot;"/>
    <numFmt numFmtId="166" formatCode="\„0;\-0;;@\“"/>
    <numFmt numFmtId="167" formatCode="0.0"/>
  </numFmts>
  <fonts count="5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9"/>
      <color indexed="81"/>
      <name val="Segoe UI"/>
      <family val="2"/>
    </font>
    <font>
      <b/>
      <u/>
      <sz val="12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9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sz val="7"/>
      <color theme="0" tint="-0.499984740745262"/>
      <name val="Calibri"/>
      <family val="2"/>
      <scheme val="minor"/>
    </font>
    <font>
      <sz val="9"/>
      <color rgb="FF0070C0"/>
      <name val="Calibri Light"/>
      <family val="2"/>
      <scheme val="major"/>
    </font>
    <font>
      <u/>
      <sz val="1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0070C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4" tint="-0.249977111117893"/>
      <name val="Calibri"/>
      <family val="2"/>
      <scheme val="minor"/>
    </font>
    <font>
      <i/>
      <sz val="11"/>
      <color theme="9" tint="-0.249977111117893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u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8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7"/>
      <color theme="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u/>
      <sz val="8"/>
      <color theme="1"/>
      <name val="Calibri"/>
      <family val="2"/>
      <scheme val="minor"/>
    </font>
    <font>
      <sz val="11"/>
      <color rgb="FFCC66FF"/>
      <name val="Calibri"/>
      <family val="2"/>
      <scheme val="minor"/>
    </font>
    <font>
      <b/>
      <i/>
      <sz val="11"/>
      <color rgb="FFCC66FF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charset val="1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7CE"/>
      </patternFill>
    </fill>
    <fill>
      <patternFill patternType="solid">
        <fgColor rgb="FFFFCC99"/>
      </patternFill>
    </fill>
  </fills>
  <borders count="7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4">
    <xf numFmtId="0" fontId="0" fillId="0" borderId="0"/>
    <xf numFmtId="9" fontId="15" fillId="0" borderId="0" applyFont="0" applyFill="0" applyBorder="0" applyAlignment="0" applyProtection="0"/>
    <xf numFmtId="0" fontId="27" fillId="25" borderId="0" applyNumberFormat="0" applyBorder="0" applyAlignment="0" applyProtection="0"/>
    <xf numFmtId="0" fontId="46" fillId="26" borderId="72" applyNumberFormat="0" applyAlignment="0" applyProtection="0"/>
  </cellStyleXfs>
  <cellXfs count="474">
    <xf numFmtId="0" fontId="0" fillId="0" borderId="0" xfId="0"/>
    <xf numFmtId="0" fontId="1" fillId="0" borderId="0" xfId="0" applyFont="1"/>
    <xf numFmtId="0" fontId="2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7" fillId="0" borderId="0" xfId="0" applyFont="1"/>
    <xf numFmtId="0" fontId="0" fillId="0" borderId="0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0" xfId="0" applyAlignmen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9" fillId="0" borderId="0" xfId="0" applyFont="1"/>
    <xf numFmtId="0" fontId="0" fillId="0" borderId="6" xfId="0" applyBorder="1"/>
    <xf numFmtId="0" fontId="9" fillId="0" borderId="0" xfId="0" applyFont="1" applyAlignment="1">
      <alignment horizontal="center"/>
    </xf>
    <xf numFmtId="0" fontId="8" fillId="0" borderId="1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1" fillId="0" borderId="9" xfId="0" applyFont="1" applyBorder="1" applyAlignment="1">
      <alignment horizontal="center"/>
    </xf>
    <xf numFmtId="0" fontId="10" fillId="0" borderId="13" xfId="0" applyFont="1" applyBorder="1"/>
    <xf numFmtId="0" fontId="0" fillId="0" borderId="14" xfId="0" applyBorder="1"/>
    <xf numFmtId="0" fontId="10" fillId="0" borderId="15" xfId="0" applyFont="1" applyBorder="1"/>
    <xf numFmtId="0" fontId="0" fillId="0" borderId="17" xfId="0" applyBorder="1"/>
    <xf numFmtId="0" fontId="10" fillId="0" borderId="12" xfId="0" applyFont="1" applyBorder="1"/>
    <xf numFmtId="0" fontId="0" fillId="0" borderId="5" xfId="0" applyBorder="1" applyAlignment="1">
      <alignment horizontal="center"/>
    </xf>
    <xf numFmtId="0" fontId="0" fillId="0" borderId="20" xfId="0" applyBorder="1"/>
    <xf numFmtId="0" fontId="10" fillId="0" borderId="22" xfId="0" applyFont="1" applyBorder="1" applyAlignment="1">
      <alignment horizontal="center"/>
    </xf>
    <xf numFmtId="0" fontId="0" fillId="0" borderId="23" xfId="0" applyBorder="1"/>
    <xf numFmtId="0" fontId="10" fillId="0" borderId="26" xfId="0" applyFont="1" applyBorder="1"/>
    <xf numFmtId="0" fontId="0" fillId="0" borderId="28" xfId="0" applyBorder="1"/>
    <xf numFmtId="14" fontId="0" fillId="0" borderId="0" xfId="0" applyNumberFormat="1" applyAlignment="1">
      <alignment horizontal="left"/>
    </xf>
    <xf numFmtId="0" fontId="0" fillId="0" borderId="21" xfId="0" applyBorder="1" applyAlignment="1"/>
    <xf numFmtId="0" fontId="11" fillId="0" borderId="1" xfId="0" applyFont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13" fillId="9" borderId="1" xfId="0" applyFont="1" applyFill="1" applyBorder="1" applyAlignment="1">
      <alignment horizontal="center"/>
    </xf>
    <xf numFmtId="14" fontId="0" fillId="0" borderId="0" xfId="0" applyNumberFormat="1" applyAlignment="1">
      <alignment horizontal="left"/>
    </xf>
    <xf numFmtId="0" fontId="11" fillId="0" borderId="34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0" fillId="0" borderId="29" xfId="0" applyBorder="1"/>
    <xf numFmtId="0" fontId="0" fillId="0" borderId="30" xfId="0" applyBorder="1"/>
    <xf numFmtId="0" fontId="12" fillId="0" borderId="35" xfId="0" applyFont="1" applyFill="1" applyBorder="1" applyAlignment="1">
      <alignment horizontal="center"/>
    </xf>
    <xf numFmtId="0" fontId="12" fillId="0" borderId="36" xfId="0" applyFont="1" applyFill="1" applyBorder="1" applyAlignment="1">
      <alignment horizontal="center"/>
    </xf>
    <xf numFmtId="0" fontId="12" fillId="0" borderId="16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center"/>
    </xf>
    <xf numFmtId="0" fontId="12" fillId="0" borderId="33" xfId="0" applyFont="1" applyFill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5" fillId="0" borderId="40" xfId="0" applyFont="1" applyBorder="1"/>
    <xf numFmtId="0" fontId="0" fillId="0" borderId="41" xfId="0" applyBorder="1"/>
    <xf numFmtId="0" fontId="0" fillId="0" borderId="42" xfId="0" applyBorder="1"/>
    <xf numFmtId="0" fontId="0" fillId="0" borderId="10" xfId="0" applyBorder="1" applyAlignment="1"/>
    <xf numFmtId="0" fontId="3" fillId="0" borderId="40" xfId="0" applyFont="1" applyBorder="1" applyAlignment="1">
      <alignment horizontal="left" textRotation="90"/>
    </xf>
    <xf numFmtId="0" fontId="0" fillId="0" borderId="41" xfId="0" applyBorder="1" applyAlignment="1"/>
    <xf numFmtId="0" fontId="10" fillId="0" borderId="0" xfId="0" applyFont="1" applyBorder="1" applyAlignment="1">
      <alignment horizontal="left"/>
    </xf>
    <xf numFmtId="0" fontId="14" fillId="0" borderId="0" xfId="0" applyFont="1"/>
    <xf numFmtId="0" fontId="3" fillId="0" borderId="27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40" xfId="0" applyFont="1" applyBorder="1" applyAlignment="1">
      <alignment horizontal="center" textRotation="90"/>
    </xf>
    <xf numFmtId="0" fontId="0" fillId="0" borderId="41" xfId="0" applyBorder="1" applyAlignment="1">
      <alignment horizontal="center"/>
    </xf>
    <xf numFmtId="0" fontId="1" fillId="0" borderId="0" xfId="0" applyFont="1" applyAlignment="1"/>
    <xf numFmtId="0" fontId="3" fillId="0" borderId="1" xfId="0" applyFont="1" applyBorder="1" applyAlignment="1">
      <alignment horizontal="center"/>
    </xf>
    <xf numFmtId="0" fontId="0" fillId="0" borderId="22" xfId="0" applyBorder="1"/>
    <xf numFmtId="0" fontId="3" fillId="0" borderId="9" xfId="0" applyFont="1" applyBorder="1" applyAlignment="1">
      <alignment horizontal="center" textRotation="90"/>
    </xf>
    <xf numFmtId="0" fontId="0" fillId="0" borderId="29" xfId="0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2" fillId="0" borderId="14" xfId="0" applyFont="1" applyFill="1" applyBorder="1" applyAlignment="1">
      <alignment horizontal="center"/>
    </xf>
    <xf numFmtId="0" fontId="12" fillId="0" borderId="17" xfId="0" applyFont="1" applyFill="1" applyBorder="1" applyAlignment="1">
      <alignment horizontal="center"/>
    </xf>
    <xf numFmtId="0" fontId="0" fillId="0" borderId="0" xfId="0" applyAlignment="1"/>
    <xf numFmtId="0" fontId="0" fillId="10" borderId="0" xfId="0" applyFill="1"/>
    <xf numFmtId="0" fontId="0" fillId="0" borderId="26" xfId="0" applyBorder="1"/>
    <xf numFmtId="0" fontId="0" fillId="0" borderId="10" xfId="0" applyBorder="1"/>
    <xf numFmtId="0" fontId="0" fillId="0" borderId="13" xfId="0" applyBorder="1"/>
    <xf numFmtId="0" fontId="0" fillId="0" borderId="15" xfId="0" applyBorder="1"/>
    <xf numFmtId="0" fontId="0" fillId="0" borderId="21" xfId="0" applyBorder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7" borderId="0" xfId="0" applyFill="1"/>
    <xf numFmtId="0" fontId="16" fillId="16" borderId="0" xfId="0" applyFont="1" applyFill="1"/>
    <xf numFmtId="0" fontId="0" fillId="18" borderId="0" xfId="0" applyFill="1"/>
    <xf numFmtId="0" fontId="0" fillId="19" borderId="0" xfId="0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9" fontId="0" fillId="0" borderId="0" xfId="1" applyFont="1"/>
    <xf numFmtId="0" fontId="0" fillId="0" borderId="0" xfId="0" applyAlignment="1">
      <alignment horizontal="right"/>
    </xf>
    <xf numFmtId="9" fontId="0" fillId="0" borderId="0" xfId="0" applyNumberFormat="1"/>
    <xf numFmtId="0" fontId="8" fillId="0" borderId="0" xfId="0" applyFont="1"/>
    <xf numFmtId="0" fontId="19" fillId="0" borderId="0" xfId="0" applyFont="1"/>
    <xf numFmtId="0" fontId="0" fillId="0" borderId="0" xfId="0" quotePrefix="1" applyBorder="1"/>
    <xf numFmtId="0" fontId="0" fillId="0" borderId="0" xfId="0" applyFill="1" applyBorder="1"/>
    <xf numFmtId="164" fontId="0" fillId="0" borderId="0" xfId="0" applyNumberFormat="1" applyBorder="1"/>
    <xf numFmtId="0" fontId="1" fillId="0" borderId="0" xfId="0" applyFont="1" applyBorder="1"/>
    <xf numFmtId="0" fontId="0" fillId="0" borderId="49" xfId="0" applyBorder="1"/>
    <xf numFmtId="0" fontId="0" fillId="0" borderId="50" xfId="0" applyBorder="1"/>
    <xf numFmtId="0" fontId="1" fillId="0" borderId="49" xfId="0" applyFont="1" applyBorder="1"/>
    <xf numFmtId="0" fontId="0" fillId="0" borderId="52" xfId="0" applyBorder="1"/>
    <xf numFmtId="0" fontId="0" fillId="0" borderId="53" xfId="0" applyBorder="1"/>
    <xf numFmtId="0" fontId="0" fillId="0" borderId="6" xfId="0" applyBorder="1" applyAlignment="1">
      <alignment horizontal="center"/>
    </xf>
    <xf numFmtId="0" fontId="8" fillId="0" borderId="3" xfId="0" applyFont="1" applyBorder="1"/>
    <xf numFmtId="0" fontId="0" fillId="0" borderId="0" xfId="0" quotePrefix="1" applyFill="1" applyBorder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0" fontId="10" fillId="0" borderId="1" xfId="0" applyFont="1" applyBorder="1"/>
    <xf numFmtId="0" fontId="25" fillId="0" borderId="36" xfId="0" applyFont="1" applyBorder="1" applyAlignment="1">
      <alignment horizontal="center" vertical="center" textRotation="90"/>
    </xf>
    <xf numFmtId="0" fontId="25" fillId="0" borderId="16" xfId="0" applyFont="1" applyBorder="1" applyAlignment="1">
      <alignment horizontal="center" vertical="center" textRotation="90"/>
    </xf>
    <xf numFmtId="0" fontId="25" fillId="0" borderId="17" xfId="0" applyFont="1" applyBorder="1" applyAlignment="1">
      <alignment horizontal="center" vertical="center" textRotation="90"/>
    </xf>
    <xf numFmtId="0" fontId="7" fillId="0" borderId="9" xfId="0" applyFont="1" applyBorder="1" applyAlignment="1">
      <alignment horizontal="center" vertical="top"/>
    </xf>
    <xf numFmtId="0" fontId="7" fillId="0" borderId="29" xfId="0" applyFont="1" applyBorder="1" applyAlignment="1">
      <alignment horizontal="center"/>
    </xf>
    <xf numFmtId="0" fontId="0" fillId="23" borderId="8" xfId="0" applyFill="1" applyBorder="1" applyAlignment="1">
      <alignment horizontal="center"/>
    </xf>
    <xf numFmtId="0" fontId="0" fillId="0" borderId="11" xfId="0" applyBorder="1"/>
    <xf numFmtId="0" fontId="0" fillId="0" borderId="12" xfId="0" applyBorder="1"/>
    <xf numFmtId="0" fontId="0" fillId="0" borderId="64" xfId="0" applyBorder="1"/>
    <xf numFmtId="0" fontId="1" fillId="0" borderId="8" xfId="0" applyFont="1" applyBorder="1" applyAlignment="1">
      <alignment horizontal="center"/>
    </xf>
    <xf numFmtId="0" fontId="1" fillId="0" borderId="26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/>
    </xf>
    <xf numFmtId="0" fontId="1" fillId="0" borderId="13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166" fontId="17" fillId="0" borderId="35" xfId="0" applyNumberFormat="1" applyFont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166" fontId="17" fillId="0" borderId="6" xfId="0" applyNumberFormat="1" applyFont="1" applyBorder="1" applyAlignment="1">
      <alignment horizontal="center"/>
    </xf>
    <xf numFmtId="166" fontId="17" fillId="0" borderId="36" xfId="0" applyNumberFormat="1" applyFont="1" applyBorder="1" applyAlignment="1">
      <alignment horizontal="center"/>
    </xf>
    <xf numFmtId="166" fontId="17" fillId="0" borderId="16" xfId="0" applyNumberFormat="1" applyFont="1" applyBorder="1" applyAlignment="1">
      <alignment horizontal="center"/>
    </xf>
    <xf numFmtId="166" fontId="17" fillId="0" borderId="20" xfId="0" applyNumberFormat="1" applyFont="1" applyBorder="1" applyAlignment="1">
      <alignment horizontal="center"/>
    </xf>
    <xf numFmtId="0" fontId="0" fillId="24" borderId="0" xfId="0" applyFill="1"/>
    <xf numFmtId="0" fontId="18" fillId="0" borderId="0" xfId="0" applyFont="1"/>
    <xf numFmtId="0" fontId="18" fillId="0" borderId="0" xfId="0" applyFont="1" applyAlignment="1">
      <alignment horizontal="center"/>
    </xf>
    <xf numFmtId="0" fontId="1" fillId="24" borderId="1" xfId="0" applyFont="1" applyFill="1" applyBorder="1"/>
    <xf numFmtId="0" fontId="0" fillId="24" borderId="1" xfId="0" applyFill="1" applyBorder="1"/>
    <xf numFmtId="0" fontId="0" fillId="23" borderId="0" xfId="0" applyFill="1"/>
    <xf numFmtId="0" fontId="20" fillId="23" borderId="0" xfId="0" applyFont="1" applyFill="1"/>
    <xf numFmtId="0" fontId="26" fillId="0" borderId="0" xfId="0" applyFont="1"/>
    <xf numFmtId="0" fontId="0" fillId="0" borderId="21" xfId="0" applyBorder="1" applyAlignment="1"/>
    <xf numFmtId="0" fontId="10" fillId="0" borderId="22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0" fillId="23" borderId="1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/>
    <xf numFmtId="0" fontId="1" fillId="0" borderId="9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23" borderId="1" xfId="0" applyFill="1" applyBorder="1" applyAlignment="1">
      <alignment horizontal="center"/>
    </xf>
    <xf numFmtId="0" fontId="0" fillId="0" borderId="0" xfId="0" applyFill="1"/>
    <xf numFmtId="0" fontId="3" fillId="0" borderId="28" xfId="0" applyFont="1" applyBorder="1"/>
    <xf numFmtId="0" fontId="3" fillId="0" borderId="14" xfId="0" applyFont="1" applyBorder="1"/>
    <xf numFmtId="0" fontId="3" fillId="0" borderId="17" xfId="0" applyFont="1" applyBorder="1"/>
    <xf numFmtId="0" fontId="3" fillId="0" borderId="2" xfId="0" applyFont="1" applyBorder="1"/>
    <xf numFmtId="0" fontId="3" fillId="0" borderId="6" xfId="0" applyFont="1" applyBorder="1"/>
    <xf numFmtId="0" fontId="0" fillId="0" borderId="21" xfId="0" applyBorder="1" applyAlignment="1">
      <alignment horizontal="center"/>
    </xf>
    <xf numFmtId="0" fontId="19" fillId="0" borderId="65" xfId="0" applyFont="1" applyBorder="1"/>
    <xf numFmtId="0" fontId="0" fillId="0" borderId="65" xfId="0" applyBorder="1"/>
    <xf numFmtId="0" fontId="19" fillId="0" borderId="7" xfId="0" applyFont="1" applyBorder="1"/>
    <xf numFmtId="0" fontId="0" fillId="0" borderId="7" xfId="0" applyBorder="1"/>
    <xf numFmtId="0" fontId="0" fillId="0" borderId="7" xfId="0" applyFill="1" applyBorder="1"/>
    <xf numFmtId="9" fontId="20" fillId="23" borderId="1" xfId="0" applyNumberFormat="1" applyFont="1" applyFill="1" applyBorder="1"/>
    <xf numFmtId="9" fontId="30" fillId="23" borderId="1" xfId="0" applyNumberFormat="1" applyFont="1" applyFill="1" applyBorder="1"/>
    <xf numFmtId="0" fontId="5" fillId="0" borderId="0" xfId="0" applyFont="1" applyAlignment="1">
      <alignment horizontal="center"/>
    </xf>
    <xf numFmtId="9" fontId="1" fillId="0" borderId="0" xfId="0" applyNumberFormat="1" applyFont="1"/>
    <xf numFmtId="166" fontId="17" fillId="0" borderId="27" xfId="0" applyNumberFormat="1" applyFont="1" applyBorder="1" applyAlignment="1">
      <alignment horizontal="center"/>
    </xf>
    <xf numFmtId="166" fontId="17" fillId="0" borderId="28" xfId="0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9" fontId="0" fillId="0" borderId="0" xfId="1" applyFont="1" applyAlignment="1">
      <alignment horizontal="center"/>
    </xf>
    <xf numFmtId="0" fontId="1" fillId="0" borderId="0" xfId="0" applyFont="1" applyAlignment="1">
      <alignment horizontal="center"/>
    </xf>
    <xf numFmtId="9" fontId="0" fillId="0" borderId="0" xfId="0" applyNumberFormat="1" applyAlignment="1">
      <alignment horizontal="center"/>
    </xf>
    <xf numFmtId="0" fontId="14" fillId="0" borderId="0" xfId="0" applyFont="1" applyAlignment="1">
      <alignment horizontal="center"/>
    </xf>
    <xf numFmtId="0" fontId="24" fillId="0" borderId="0" xfId="0" applyFont="1" applyAlignment="1">
      <alignment horizontal="right"/>
    </xf>
    <xf numFmtId="0" fontId="0" fillId="0" borderId="1" xfId="0" applyBorder="1"/>
    <xf numFmtId="0" fontId="1" fillId="0" borderId="1" xfId="0" applyFont="1" applyBorder="1"/>
    <xf numFmtId="0" fontId="0" fillId="0" borderId="0" xfId="0" quotePrefix="1"/>
    <xf numFmtId="0" fontId="31" fillId="0" borderId="0" xfId="0" applyFont="1" applyAlignment="1">
      <alignment horizontal="center"/>
    </xf>
    <xf numFmtId="0" fontId="8" fillId="0" borderId="0" xfId="0" quotePrefix="1" applyFont="1" applyAlignment="1">
      <alignment horizontal="center"/>
    </xf>
    <xf numFmtId="9" fontId="1" fillId="0" borderId="0" xfId="0" applyNumberFormat="1" applyFont="1" applyAlignment="1">
      <alignment horizontal="center"/>
    </xf>
    <xf numFmtId="0" fontId="0" fillId="3" borderId="1" xfId="0" applyFill="1" applyBorder="1"/>
    <xf numFmtId="0" fontId="0" fillId="4" borderId="1" xfId="0" applyFill="1" applyBorder="1"/>
    <xf numFmtId="0" fontId="0" fillId="2" borderId="1" xfId="0" applyFill="1" applyBorder="1"/>
    <xf numFmtId="0" fontId="0" fillId="5" borderId="1" xfId="0" applyFill="1" applyBorder="1"/>
    <xf numFmtId="0" fontId="0" fillId="6" borderId="1" xfId="0" applyFill="1" applyBorder="1"/>
    <xf numFmtId="0" fontId="0" fillId="8" borderId="1" xfId="0" applyFill="1" applyBorder="1"/>
    <xf numFmtId="0" fontId="0" fillId="0" borderId="1" xfId="0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23" fillId="0" borderId="1" xfId="0" applyFont="1" applyBorder="1" applyAlignment="1">
      <alignment horizontal="center"/>
    </xf>
    <xf numFmtId="0" fontId="19" fillId="0" borderId="0" xfId="0" applyFont="1" applyBorder="1"/>
    <xf numFmtId="0" fontId="32" fillId="0" borderId="0" xfId="0" applyFont="1" applyBorder="1"/>
    <xf numFmtId="0" fontId="34" fillId="0" borderId="0" xfId="0" applyFont="1" applyBorder="1"/>
    <xf numFmtId="0" fontId="0" fillId="11" borderId="1" xfId="0" applyFill="1" applyBorder="1"/>
    <xf numFmtId="0" fontId="0" fillId="12" borderId="1" xfId="0" applyFill="1" applyBorder="1"/>
    <xf numFmtId="0" fontId="0" fillId="10" borderId="1" xfId="0" applyFill="1" applyBorder="1"/>
    <xf numFmtId="0" fontId="0" fillId="13" borderId="1" xfId="0" applyFill="1" applyBorder="1"/>
    <xf numFmtId="0" fontId="0" fillId="14" borderId="1" xfId="0" applyFill="1" applyBorder="1"/>
    <xf numFmtId="0" fontId="0" fillId="17" borderId="1" xfId="0" applyFill="1" applyBorder="1"/>
    <xf numFmtId="0" fontId="16" fillId="16" borderId="1" xfId="0" applyFont="1" applyFill="1" applyBorder="1"/>
    <xf numFmtId="0" fontId="0" fillId="18" borderId="1" xfId="0" applyFill="1" applyBorder="1"/>
    <xf numFmtId="0" fontId="0" fillId="19" borderId="1" xfId="0" applyFill="1" applyBorder="1"/>
    <xf numFmtId="0" fontId="0" fillId="20" borderId="1" xfId="0" applyFill="1" applyBorder="1"/>
    <xf numFmtId="0" fontId="0" fillId="21" borderId="1" xfId="0" applyFill="1" applyBorder="1"/>
    <xf numFmtId="0" fontId="0" fillId="15" borderId="1" xfId="0" applyFill="1" applyBorder="1"/>
    <xf numFmtId="0" fontId="0" fillId="22" borderId="1" xfId="0" applyFill="1" applyBorder="1"/>
    <xf numFmtId="0" fontId="0" fillId="0" borderId="44" xfId="0" applyBorder="1"/>
    <xf numFmtId="0" fontId="0" fillId="0" borderId="68" xfId="0" applyBorder="1"/>
    <xf numFmtId="0" fontId="0" fillId="0" borderId="45" xfId="0" applyBorder="1"/>
    <xf numFmtId="0" fontId="0" fillId="0" borderId="66" xfId="0" applyBorder="1"/>
    <xf numFmtId="0" fontId="22" fillId="0" borderId="0" xfId="0" applyFont="1" applyBorder="1"/>
    <xf numFmtId="0" fontId="0" fillId="0" borderId="67" xfId="0" applyBorder="1"/>
    <xf numFmtId="0" fontId="23" fillId="0" borderId="65" xfId="0" applyFont="1" applyBorder="1"/>
    <xf numFmtId="0" fontId="0" fillId="0" borderId="69" xfId="0" applyBorder="1"/>
    <xf numFmtId="0" fontId="0" fillId="0" borderId="8" xfId="0" applyBorder="1"/>
    <xf numFmtId="9" fontId="0" fillId="0" borderId="65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36" fillId="0" borderId="0" xfId="0" quotePrefix="1" applyFont="1" applyAlignment="1">
      <alignment horizontal="center"/>
    </xf>
    <xf numFmtId="9" fontId="37" fillId="0" borderId="0" xfId="1" applyFont="1" applyAlignment="1">
      <alignment horizontal="center"/>
    </xf>
    <xf numFmtId="9" fontId="38" fillId="0" borderId="0" xfId="0" applyNumberFormat="1" applyFont="1"/>
    <xf numFmtId="0" fontId="37" fillId="0" borderId="0" xfId="0" applyFont="1"/>
    <xf numFmtId="9" fontId="38" fillId="0" borderId="0" xfId="0" applyNumberFormat="1" applyFont="1" applyAlignment="1">
      <alignment horizontal="center"/>
    </xf>
    <xf numFmtId="0" fontId="1" fillId="0" borderId="1" xfId="0" quotePrefix="1" applyFont="1" applyBorder="1" applyAlignment="1">
      <alignment horizontal="right"/>
    </xf>
    <xf numFmtId="9" fontId="1" fillId="0" borderId="7" xfId="0" applyNumberFormat="1" applyFont="1" applyBorder="1" applyAlignment="1">
      <alignment horizontal="center"/>
    </xf>
    <xf numFmtId="0" fontId="37" fillId="0" borderId="1" xfId="0" applyFont="1" applyBorder="1" applyAlignment="1">
      <alignment horizontal="center"/>
    </xf>
    <xf numFmtId="9" fontId="37" fillId="0" borderId="7" xfId="0" applyNumberFormat="1" applyFont="1" applyBorder="1" applyAlignment="1">
      <alignment horizontal="center"/>
    </xf>
    <xf numFmtId="9" fontId="0" fillId="0" borderId="1" xfId="0" applyNumberFormat="1" applyBorder="1"/>
    <xf numFmtId="9" fontId="0" fillId="0" borderId="4" xfId="0" applyNumberFormat="1" applyBorder="1"/>
    <xf numFmtId="9" fontId="0" fillId="0" borderId="5" xfId="0" applyNumberFormat="1" applyBorder="1"/>
    <xf numFmtId="0" fontId="39" fillId="0" borderId="0" xfId="0" applyFont="1"/>
    <xf numFmtId="0" fontId="0" fillId="24" borderId="0" xfId="0" applyFill="1" applyAlignment="1">
      <alignment horizontal="right" textRotation="90"/>
    </xf>
    <xf numFmtId="9" fontId="0" fillId="24" borderId="0" xfId="1" applyFont="1" applyFill="1"/>
    <xf numFmtId="0" fontId="0" fillId="21" borderId="0" xfId="0" applyFill="1" applyAlignment="1">
      <alignment textRotation="90" wrapText="1"/>
    </xf>
    <xf numFmtId="9" fontId="0" fillId="21" borderId="0" xfId="1" applyFont="1" applyFill="1"/>
    <xf numFmtId="0" fontId="0" fillId="21" borderId="0" xfId="0" applyFill="1" applyAlignment="1">
      <alignment horizontal="left"/>
    </xf>
    <xf numFmtId="0" fontId="0" fillId="0" borderId="0" xfId="0" applyFill="1" applyBorder="1" applyAlignment="1">
      <alignment horizontal="center"/>
    </xf>
    <xf numFmtId="0" fontId="10" fillId="0" borderId="64" xfId="0" applyFont="1" applyBorder="1"/>
    <xf numFmtId="0" fontId="3" fillId="0" borderId="70" xfId="0" applyFont="1" applyBorder="1"/>
    <xf numFmtId="0" fontId="3" fillId="0" borderId="16" xfId="0" applyFont="1" applyBorder="1" applyAlignment="1">
      <alignment horizontal="center"/>
    </xf>
    <xf numFmtId="0" fontId="20" fillId="0" borderId="0" xfId="0" applyFont="1"/>
    <xf numFmtId="0" fontId="20" fillId="0" borderId="0" xfId="0" applyFont="1" applyAlignment="1"/>
    <xf numFmtId="0" fontId="30" fillId="0" borderId="0" xfId="0" applyFont="1" applyAlignment="1"/>
    <xf numFmtId="0" fontId="0" fillId="0" borderId="0" xfId="0" applyFill="1" applyAlignment="1">
      <alignment horizontal="left"/>
    </xf>
    <xf numFmtId="0" fontId="0" fillId="0" borderId="5" xfId="0" applyFill="1" applyBorder="1"/>
    <xf numFmtId="0" fontId="8" fillId="0" borderId="0" xfId="0" applyFont="1" applyAlignment="1">
      <alignment horizontal="center"/>
    </xf>
    <xf numFmtId="0" fontId="0" fillId="0" borderId="68" xfId="0" applyFont="1" applyBorder="1" applyAlignment="1">
      <alignment horizontal="center"/>
    </xf>
    <xf numFmtId="0" fontId="0" fillId="0" borderId="3" xfId="0" applyBorder="1" applyAlignment="1">
      <alignment horizontal="center"/>
    </xf>
    <xf numFmtId="9" fontId="0" fillId="0" borderId="68" xfId="0" applyNumberFormat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Alignment="1"/>
    <xf numFmtId="0" fontId="0" fillId="0" borderId="21" xfId="0" applyBorder="1" applyAlignment="1"/>
    <xf numFmtId="0" fontId="0" fillId="0" borderId="21" xfId="0" applyBorder="1" applyAlignment="1">
      <alignment horizontal="center"/>
    </xf>
    <xf numFmtId="0" fontId="24" fillId="0" borderId="0" xfId="0" applyFont="1" applyAlignment="1">
      <alignment horizontal="right"/>
    </xf>
    <xf numFmtId="0" fontId="10" fillId="0" borderId="22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9" fontId="0" fillId="0" borderId="68" xfId="1" applyFont="1" applyBorder="1" applyAlignment="1">
      <alignment horizontal="center"/>
    </xf>
    <xf numFmtId="9" fontId="0" fillId="0" borderId="65" xfId="1" applyFont="1" applyBorder="1" applyAlignment="1">
      <alignment horizontal="center"/>
    </xf>
    <xf numFmtId="0" fontId="20" fillId="23" borderId="5" xfId="0" applyFont="1" applyFill="1" applyBorder="1"/>
    <xf numFmtId="0" fontId="20" fillId="24" borderId="1" xfId="0" applyFont="1" applyFill="1" applyBorder="1"/>
    <xf numFmtId="0" fontId="0" fillId="24" borderId="1" xfId="0" applyFill="1" applyBorder="1" applyAlignment="1">
      <alignment wrapText="1"/>
    </xf>
    <xf numFmtId="0" fontId="10" fillId="0" borderId="26" xfId="0" applyFont="1" applyBorder="1" applyProtection="1">
      <protection locked="0"/>
    </xf>
    <xf numFmtId="0" fontId="3" fillId="0" borderId="27" xfId="0" applyFont="1" applyBorder="1" applyAlignment="1" applyProtection="1">
      <alignment horizontal="center"/>
      <protection locked="0"/>
    </xf>
    <xf numFmtId="0" fontId="3" fillId="0" borderId="28" xfId="0" applyFont="1" applyBorder="1" applyProtection="1">
      <protection locked="0"/>
    </xf>
    <xf numFmtId="0" fontId="10" fillId="0" borderId="13" xfId="0" applyFont="1" applyBorder="1" applyProtection="1"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14" xfId="0" applyFont="1" applyBorder="1" applyProtection="1">
      <protection locked="0"/>
    </xf>
    <xf numFmtId="0" fontId="10" fillId="0" borderId="64" xfId="0" applyFont="1" applyBorder="1" applyProtection="1">
      <protection locked="0"/>
    </xf>
    <xf numFmtId="0" fontId="3" fillId="0" borderId="16" xfId="0" applyFont="1" applyBorder="1" applyAlignment="1" applyProtection="1">
      <alignment horizontal="center"/>
      <protection locked="0"/>
    </xf>
    <xf numFmtId="0" fontId="3" fillId="0" borderId="70" xfId="0" applyFont="1" applyBorder="1" applyProtection="1">
      <protection locked="0"/>
    </xf>
    <xf numFmtId="0" fontId="10" fillId="0" borderId="15" xfId="0" applyFont="1" applyBorder="1" applyProtection="1">
      <protection locked="0"/>
    </xf>
    <xf numFmtId="0" fontId="3" fillId="0" borderId="17" xfId="0" applyFont="1" applyBorder="1" applyProtection="1">
      <protection locked="0"/>
    </xf>
    <xf numFmtId="0" fontId="10" fillId="0" borderId="12" xfId="0" applyFont="1" applyBorder="1" applyProtection="1">
      <protection locked="0"/>
    </xf>
    <xf numFmtId="0" fontId="3" fillId="0" borderId="2" xfId="0" applyFont="1" applyBorder="1" applyProtection="1">
      <protection locked="0"/>
    </xf>
    <xf numFmtId="0" fontId="3" fillId="0" borderId="6" xfId="0" applyFont="1" applyBorder="1" applyProtection="1">
      <protection locked="0"/>
    </xf>
    <xf numFmtId="0" fontId="0" fillId="0" borderId="6" xfId="0" applyBorder="1" applyProtection="1">
      <protection locked="0"/>
    </xf>
    <xf numFmtId="0" fontId="0" fillId="0" borderId="17" xfId="0" applyBorder="1" applyProtection="1">
      <protection locked="0"/>
    </xf>
    <xf numFmtId="0" fontId="0" fillId="0" borderId="2" xfId="0" applyBorder="1" applyProtection="1">
      <protection locked="0"/>
    </xf>
    <xf numFmtId="0" fontId="0" fillId="0" borderId="28" xfId="0" applyBorder="1" applyProtection="1">
      <protection locked="0"/>
    </xf>
    <xf numFmtId="0" fontId="0" fillId="0" borderId="14" xfId="0" applyBorder="1" applyProtection="1">
      <protection locked="0"/>
    </xf>
    <xf numFmtId="0" fontId="10" fillId="0" borderId="1" xfId="0" applyFont="1" applyBorder="1" applyProtection="1">
      <protection locked="0"/>
    </xf>
    <xf numFmtId="14" fontId="0" fillId="23" borderId="49" xfId="0" applyNumberFormat="1" applyFill="1" applyBorder="1" applyAlignment="1">
      <alignment horizontal="left"/>
    </xf>
    <xf numFmtId="0" fontId="0" fillId="23" borderId="51" xfId="0" applyFill="1" applyBorder="1"/>
    <xf numFmtId="0" fontId="10" fillId="23" borderId="54" xfId="0" applyFont="1" applyFill="1" applyBorder="1" applyAlignment="1"/>
    <xf numFmtId="0" fontId="10" fillId="23" borderId="58" xfId="0" applyFont="1" applyFill="1" applyBorder="1" applyAlignment="1"/>
    <xf numFmtId="0" fontId="10" fillId="23" borderId="60" xfId="0" applyFont="1" applyFill="1" applyBorder="1" applyAlignment="1"/>
    <xf numFmtId="0" fontId="0" fillId="0" borderId="18" xfId="0" applyBorder="1" applyProtection="1">
      <protection locked="0"/>
    </xf>
    <xf numFmtId="0" fontId="10" fillId="23" borderId="1" xfId="0" applyFont="1" applyFill="1" applyBorder="1" applyAlignment="1" applyProtection="1">
      <protection locked="0"/>
    </xf>
    <xf numFmtId="14" fontId="0" fillId="23" borderId="0" xfId="0" applyNumberFormat="1" applyFill="1" applyBorder="1" applyAlignment="1" applyProtection="1">
      <alignment horizontal="left"/>
      <protection locked="0"/>
    </xf>
    <xf numFmtId="0" fontId="0" fillId="23" borderId="0" xfId="0" applyFill="1" applyBorder="1" applyProtection="1">
      <protection locked="0"/>
    </xf>
    <xf numFmtId="0" fontId="0" fillId="3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19" fillId="21" borderId="0" xfId="0" applyFont="1" applyFill="1"/>
    <xf numFmtId="0" fontId="0" fillId="0" borderId="21" xfId="0" applyBorder="1" applyAlignment="1"/>
    <xf numFmtId="0" fontId="0" fillId="0" borderId="21" xfId="0" applyBorder="1" applyAlignment="1">
      <alignment horizontal="center"/>
    </xf>
    <xf numFmtId="0" fontId="0" fillId="0" borderId="0" xfId="0" applyAlignment="1"/>
    <xf numFmtId="14" fontId="0" fillId="0" borderId="0" xfId="0" applyNumberFormat="1" applyAlignment="1">
      <alignment horizontal="left"/>
    </xf>
    <xf numFmtId="0" fontId="24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0" fillId="23" borderId="1" xfId="0" applyFont="1" applyFill="1" applyBorder="1" applyAlignment="1" applyProtection="1">
      <protection locked="0"/>
    </xf>
    <xf numFmtId="0" fontId="0" fillId="0" borderId="10" xfId="0" applyBorder="1" applyAlignment="1">
      <alignment horizontal="center"/>
    </xf>
    <xf numFmtId="0" fontId="0" fillId="0" borderId="1" xfId="0" applyBorder="1" applyAlignment="1">
      <alignment horizontal="center"/>
    </xf>
    <xf numFmtId="166" fontId="17" fillId="0" borderId="34" xfId="0" applyNumberFormat="1" applyFont="1" applyBorder="1" applyAlignment="1">
      <alignment horizontal="center"/>
    </xf>
    <xf numFmtId="166" fontId="17" fillId="0" borderId="14" xfId="0" applyNumberFormat="1" applyFont="1" applyBorder="1" applyAlignment="1">
      <alignment horizontal="center"/>
    </xf>
    <xf numFmtId="166" fontId="17" fillId="0" borderId="17" xfId="0" applyNumberFormat="1" applyFont="1" applyBorder="1" applyAlignment="1">
      <alignment horizontal="center"/>
    </xf>
    <xf numFmtId="166" fontId="17" fillId="0" borderId="25" xfId="0" applyNumberFormat="1" applyFont="1" applyBorder="1" applyAlignment="1">
      <alignment horizontal="center"/>
    </xf>
    <xf numFmtId="0" fontId="1" fillId="0" borderId="0" xfId="0" applyFont="1" applyAlignment="1"/>
    <xf numFmtId="166" fontId="17" fillId="0" borderId="71" xfId="0" applyNumberFormat="1" applyFont="1" applyBorder="1" applyAlignment="1">
      <alignment horizontal="center"/>
    </xf>
    <xf numFmtId="166" fontId="17" fillId="0" borderId="24" xfId="0" applyNumberFormat="1" applyFont="1" applyBorder="1" applyAlignment="1">
      <alignment horizontal="center"/>
    </xf>
    <xf numFmtId="166" fontId="17" fillId="0" borderId="43" xfId="0" applyNumberFormat="1" applyFont="1" applyBorder="1" applyAlignment="1">
      <alignment horizontal="center"/>
    </xf>
    <xf numFmtId="0" fontId="27" fillId="0" borderId="68" xfId="2" applyFill="1" applyBorder="1"/>
    <xf numFmtId="0" fontId="41" fillId="0" borderId="0" xfId="0" applyFont="1" applyAlignment="1">
      <alignment horizontal="right"/>
    </xf>
    <xf numFmtId="0" fontId="12" fillId="0" borderId="35" xfId="0" applyFont="1" applyFill="1" applyBorder="1" applyAlignment="1" applyProtection="1">
      <alignment horizontal="center"/>
      <protection locked="0"/>
    </xf>
    <xf numFmtId="0" fontId="12" fillId="0" borderId="1" xfId="0" applyFont="1" applyFill="1" applyBorder="1" applyAlignment="1" applyProtection="1">
      <alignment horizontal="center"/>
      <protection locked="0"/>
    </xf>
    <xf numFmtId="0" fontId="12" fillId="0" borderId="36" xfId="0" applyFont="1" applyFill="1" applyBorder="1" applyAlignment="1" applyProtection="1">
      <alignment horizontal="center"/>
      <protection locked="0"/>
    </xf>
    <xf numFmtId="0" fontId="12" fillId="0" borderId="16" xfId="0" applyFont="1" applyFill="1" applyBorder="1" applyAlignment="1" applyProtection="1">
      <alignment horizontal="center"/>
      <protection locked="0"/>
    </xf>
    <xf numFmtId="0" fontId="3" fillId="0" borderId="43" xfId="0" applyFont="1" applyBorder="1" applyAlignment="1" applyProtection="1">
      <alignment horizontal="center"/>
      <protection locked="0"/>
    </xf>
    <xf numFmtId="0" fontId="3" fillId="0" borderId="14" xfId="0" applyFont="1" applyBorder="1" applyAlignment="1" applyProtection="1">
      <alignment horizontal="center"/>
      <protection locked="0"/>
    </xf>
    <xf numFmtId="0" fontId="40" fillId="0" borderId="0" xfId="0" applyFont="1" applyBorder="1" applyAlignment="1">
      <alignment horizontal="left"/>
    </xf>
    <xf numFmtId="0" fontId="8" fillId="21" borderId="0" xfId="0" applyFont="1" applyFill="1"/>
    <xf numFmtId="0" fontId="14" fillId="0" borderId="0" xfId="0" applyFont="1" applyFill="1"/>
    <xf numFmtId="0" fontId="19" fillId="23" borderId="0" xfId="0" applyFont="1" applyFill="1"/>
    <xf numFmtId="9" fontId="42" fillId="0" borderId="0" xfId="0" applyNumberFormat="1" applyFont="1"/>
    <xf numFmtId="0" fontId="23" fillId="0" borderId="0" xfId="0" applyFont="1"/>
    <xf numFmtId="9" fontId="23" fillId="0" borderId="0" xfId="0" applyNumberFormat="1" applyFont="1" applyAlignment="1">
      <alignment horizontal="center"/>
    </xf>
    <xf numFmtId="0" fontId="43" fillId="0" borderId="0" xfId="0" quotePrefix="1" applyFont="1" applyAlignment="1">
      <alignment horizontal="center"/>
    </xf>
    <xf numFmtId="9" fontId="23" fillId="0" borderId="0" xfId="0" applyNumberFormat="1" applyFont="1"/>
    <xf numFmtId="9" fontId="42" fillId="0" borderId="0" xfId="0" applyNumberFormat="1" applyFont="1" applyAlignment="1">
      <alignment horizontal="center"/>
    </xf>
    <xf numFmtId="9" fontId="44" fillId="0" borderId="0" xfId="1" applyFont="1" applyAlignment="1">
      <alignment horizontal="center"/>
    </xf>
    <xf numFmtId="9" fontId="45" fillId="0" borderId="0" xfId="1" applyFont="1" applyAlignment="1">
      <alignment horizontal="center"/>
    </xf>
    <xf numFmtId="9" fontId="44" fillId="0" borderId="0" xfId="0" applyNumberFormat="1" applyFont="1" applyAlignment="1">
      <alignment horizontal="center"/>
    </xf>
    <xf numFmtId="9" fontId="44" fillId="0" borderId="65" xfId="0" applyNumberFormat="1" applyFont="1" applyBorder="1" applyAlignment="1">
      <alignment horizontal="center"/>
    </xf>
    <xf numFmtId="9" fontId="47" fillId="0" borderId="0" xfId="1" applyFont="1"/>
    <xf numFmtId="9" fontId="47" fillId="0" borderId="0" xfId="1" quotePrefix="1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0" fillId="0" borderId="5" xfId="0" applyNumberFormat="1" applyBorder="1" applyAlignment="1">
      <alignment horizontal="center"/>
    </xf>
    <xf numFmtId="10" fontId="0" fillId="0" borderId="0" xfId="0" applyNumberFormat="1" applyAlignment="1">
      <alignment horizontal="center"/>
    </xf>
    <xf numFmtId="10" fontId="47" fillId="0" borderId="0" xfId="0" applyNumberFormat="1" applyFont="1" applyAlignment="1">
      <alignment horizontal="center"/>
    </xf>
    <xf numFmtId="9" fontId="46" fillId="26" borderId="72" xfId="3" applyNumberFormat="1"/>
    <xf numFmtId="9" fontId="46" fillId="26" borderId="72" xfId="3" applyNumberFormat="1" applyAlignment="1">
      <alignment horizontal="center"/>
    </xf>
    <xf numFmtId="9" fontId="47" fillId="0" borderId="0" xfId="1" applyFont="1" applyAlignment="1">
      <alignment horizontal="center"/>
    </xf>
    <xf numFmtId="10" fontId="0" fillId="0" borderId="0" xfId="1" applyNumberFormat="1" applyFont="1"/>
    <xf numFmtId="10" fontId="0" fillId="0" borderId="1" xfId="1" applyNumberFormat="1" applyFont="1" applyBorder="1"/>
    <xf numFmtId="10" fontId="0" fillId="0" borderId="3" xfId="1" applyNumberFormat="1" applyFont="1" applyBorder="1"/>
    <xf numFmtId="10" fontId="0" fillId="0" borderId="4" xfId="1" applyNumberFormat="1" applyFont="1" applyBorder="1"/>
    <xf numFmtId="10" fontId="0" fillId="0" borderId="5" xfId="1" applyNumberFormat="1" applyFont="1" applyBorder="1"/>
    <xf numFmtId="10" fontId="0" fillId="0" borderId="0" xfId="0" applyNumberFormat="1"/>
    <xf numFmtId="10" fontId="0" fillId="0" borderId="3" xfId="0" applyNumberFormat="1" applyBorder="1"/>
    <xf numFmtId="10" fontId="0" fillId="0" borderId="4" xfId="0" applyNumberFormat="1" applyBorder="1"/>
    <xf numFmtId="10" fontId="0" fillId="0" borderId="5" xfId="0" applyNumberFormat="1" applyBorder="1"/>
    <xf numFmtId="9" fontId="10" fillId="0" borderId="0" xfId="0" applyNumberFormat="1" applyFont="1"/>
    <xf numFmtId="14" fontId="0" fillId="0" borderId="0" xfId="0" applyNumberFormat="1"/>
    <xf numFmtId="167" fontId="0" fillId="0" borderId="1" xfId="0" applyNumberFormat="1" applyBorder="1"/>
    <xf numFmtId="0" fontId="0" fillId="0" borderId="65" xfId="0" applyFont="1" applyBorder="1"/>
    <xf numFmtId="0" fontId="23" fillId="0" borderId="0" xfId="0" applyFont="1" applyBorder="1"/>
    <xf numFmtId="0" fontId="0" fillId="0" borderId="0" xfId="0" applyBorder="1" applyAlignment="1"/>
    <xf numFmtId="0" fontId="22" fillId="0" borderId="0" xfId="0" applyFont="1" applyBorder="1" applyAlignment="1"/>
    <xf numFmtId="0" fontId="0" fillId="14" borderId="0" xfId="0" applyFill="1" applyAlignment="1">
      <alignment horizontal="center"/>
    </xf>
    <xf numFmtId="0" fontId="0" fillId="0" borderId="0" xfId="0" applyAlignment="1">
      <alignment horizontal="right"/>
    </xf>
    <xf numFmtId="0" fontId="0" fillId="14" borderId="0" xfId="0" applyFill="1" applyAlignment="1">
      <alignment horizontal="left"/>
    </xf>
    <xf numFmtId="0" fontId="10" fillId="0" borderId="1" xfId="0" applyFont="1" applyBorder="1" applyAlignment="1"/>
    <xf numFmtId="0" fontId="7" fillId="23" borderId="46" xfId="0" applyFont="1" applyFill="1" applyBorder="1" applyAlignment="1"/>
    <xf numFmtId="0" fontId="0" fillId="23" borderId="47" xfId="0" applyFill="1" applyBorder="1" applyAlignment="1"/>
    <xf numFmtId="0" fontId="0" fillId="23" borderId="48" xfId="0" applyFill="1" applyBorder="1" applyAlignment="1"/>
    <xf numFmtId="0" fontId="7" fillId="23" borderId="49" xfId="0" applyFont="1" applyFill="1" applyBorder="1" applyAlignment="1"/>
    <xf numFmtId="0" fontId="0" fillId="23" borderId="0" xfId="0" applyFill="1" applyBorder="1" applyAlignment="1"/>
    <xf numFmtId="0" fontId="0" fillId="23" borderId="50" xfId="0" applyFill="1" applyBorder="1" applyAlignment="1"/>
    <xf numFmtId="0" fontId="0" fillId="23" borderId="49" xfId="0" applyFill="1" applyBorder="1" applyAlignment="1"/>
    <xf numFmtId="0" fontId="8" fillId="0" borderId="0" xfId="0" applyFont="1" applyFill="1" applyBorder="1" applyAlignment="1">
      <alignment horizontal="left"/>
    </xf>
    <xf numFmtId="0" fontId="0" fillId="0" borderId="0" xfId="0" applyAlignment="1"/>
    <xf numFmtId="165" fontId="10" fillId="23" borderId="6" xfId="0" applyNumberFormat="1" applyFont="1" applyFill="1" applyBorder="1" applyAlignment="1">
      <alignment horizontal="right"/>
    </xf>
    <xf numFmtId="165" fontId="10" fillId="23" borderId="59" xfId="0" applyNumberFormat="1" applyFont="1" applyFill="1" applyBorder="1" applyAlignment="1">
      <alignment horizontal="right"/>
    </xf>
    <xf numFmtId="165" fontId="10" fillId="23" borderId="62" xfId="0" applyNumberFormat="1" applyFont="1" applyFill="1" applyBorder="1" applyAlignment="1">
      <alignment horizontal="right"/>
    </xf>
    <xf numFmtId="165" fontId="10" fillId="23" borderId="63" xfId="0" applyNumberFormat="1" applyFont="1" applyFill="1" applyBorder="1" applyAlignment="1">
      <alignment horizontal="right"/>
    </xf>
    <xf numFmtId="0" fontId="21" fillId="0" borderId="44" xfId="0" applyFont="1" applyBorder="1" applyAlignment="1">
      <alignment horizontal="right"/>
    </xf>
    <xf numFmtId="0" fontId="3" fillId="0" borderId="45" xfId="0" applyFont="1" applyBorder="1" applyAlignment="1">
      <alignment horizontal="right"/>
    </xf>
    <xf numFmtId="0" fontId="10" fillId="23" borderId="1" xfId="0" applyFont="1" applyFill="1" applyBorder="1" applyAlignment="1"/>
    <xf numFmtId="0" fontId="10" fillId="23" borderId="61" xfId="0" applyFont="1" applyFill="1" applyBorder="1" applyAlignment="1"/>
    <xf numFmtId="0" fontId="8" fillId="0" borderId="3" xfId="0" applyFont="1" applyBorder="1" applyAlignment="1"/>
    <xf numFmtId="0" fontId="0" fillId="0" borderId="3" xfId="0" applyBorder="1" applyAlignment="1"/>
    <xf numFmtId="0" fontId="3" fillId="0" borderId="10" xfId="0" applyFont="1" applyBorder="1" applyAlignment="1">
      <alignment horizontal="left" textRotation="90"/>
    </xf>
    <xf numFmtId="0" fontId="0" fillId="0" borderId="21" xfId="0" applyBorder="1" applyAlignment="1"/>
    <xf numFmtId="0" fontId="3" fillId="0" borderId="10" xfId="0" applyFont="1" applyBorder="1" applyAlignment="1">
      <alignment horizontal="center" textRotation="90"/>
    </xf>
    <xf numFmtId="0" fontId="0" fillId="0" borderId="21" xfId="0" applyBorder="1" applyAlignment="1">
      <alignment horizontal="center"/>
    </xf>
    <xf numFmtId="0" fontId="7" fillId="0" borderId="9" xfId="0" applyFont="1" applyBorder="1" applyAlignment="1">
      <alignment vertical="top"/>
    </xf>
    <xf numFmtId="0" fontId="7" fillId="0" borderId="11" xfId="0" applyFont="1" applyBorder="1" applyAlignment="1">
      <alignment vertical="top"/>
    </xf>
    <xf numFmtId="0" fontId="3" fillId="0" borderId="11" xfId="0" applyFont="1" applyBorder="1" applyAlignment="1">
      <alignment horizontal="center" textRotation="90"/>
    </xf>
    <xf numFmtId="0" fontId="0" fillId="0" borderId="23" xfId="0" applyBorder="1" applyAlignment="1">
      <alignment horizontal="center"/>
    </xf>
    <xf numFmtId="165" fontId="10" fillId="23" borderId="56" xfId="0" applyNumberFormat="1" applyFont="1" applyFill="1" applyBorder="1" applyAlignment="1">
      <alignment horizontal="right"/>
    </xf>
    <xf numFmtId="165" fontId="10" fillId="23" borderId="57" xfId="0" applyNumberFormat="1" applyFont="1" applyFill="1" applyBorder="1" applyAlignment="1">
      <alignment horizontal="right"/>
    </xf>
    <xf numFmtId="0" fontId="0" fillId="0" borderId="24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0" fillId="23" borderId="55" xfId="0" applyFont="1" applyFill="1" applyBorder="1" applyAlignment="1"/>
    <xf numFmtId="0" fontId="0" fillId="0" borderId="1" xfId="0" applyBorder="1" applyAlignment="1"/>
    <xf numFmtId="0" fontId="10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24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0" borderId="23" xfId="0" applyFont="1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25" xfId="0" applyFont="1" applyBorder="1" applyAlignment="1"/>
    <xf numFmtId="0" fontId="0" fillId="0" borderId="31" xfId="0" applyBorder="1" applyAlignment="1"/>
    <xf numFmtId="0" fontId="0" fillId="0" borderId="32" xfId="0" applyBorder="1" applyAlignment="1"/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/>
    <xf numFmtId="0" fontId="3" fillId="0" borderId="21" xfId="0" applyFont="1" applyBorder="1" applyAlignment="1"/>
    <xf numFmtId="0" fontId="4" fillId="0" borderId="0" xfId="0" applyFont="1" applyAlignment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/>
    <xf numFmtId="0" fontId="0" fillId="0" borderId="41" xfId="0" applyBorder="1" applyAlignment="1">
      <alignment horizontal="center" vertical="center" textRotation="90"/>
    </xf>
    <xf numFmtId="0" fontId="10" fillId="23" borderId="1" xfId="0" applyFont="1" applyFill="1" applyBorder="1" applyAlignment="1" applyProtection="1">
      <protection locked="0"/>
    </xf>
    <xf numFmtId="165" fontId="10" fillId="23" borderId="6" xfId="0" applyNumberFormat="1" applyFont="1" applyFill="1" applyBorder="1" applyAlignment="1" applyProtection="1">
      <alignment horizontal="right"/>
      <protection locked="0"/>
    </xf>
    <xf numFmtId="165" fontId="10" fillId="23" borderId="8" xfId="0" applyNumberFormat="1" applyFont="1" applyFill="1" applyBorder="1" applyAlignment="1" applyProtection="1">
      <alignment horizontal="right"/>
      <protection locked="0"/>
    </xf>
    <xf numFmtId="0" fontId="7" fillId="23" borderId="0" xfId="0" applyFont="1" applyFill="1" applyBorder="1" applyAlignment="1" applyProtection="1">
      <protection locked="0"/>
    </xf>
    <xf numFmtId="0" fontId="0" fillId="23" borderId="0" xfId="0" applyFill="1" applyBorder="1" applyAlignment="1" applyProtection="1">
      <protection locked="0"/>
    </xf>
    <xf numFmtId="0" fontId="10" fillId="0" borderId="1" xfId="0" applyFont="1" applyBorder="1" applyAlignment="1" applyProtection="1">
      <protection locked="0"/>
    </xf>
    <xf numFmtId="0" fontId="8" fillId="0" borderId="65" xfId="0" applyFont="1" applyFill="1" applyBorder="1" applyAlignment="1">
      <alignment horizontal="left"/>
    </xf>
    <xf numFmtId="0" fontId="0" fillId="0" borderId="65" xfId="0" applyBorder="1" applyAlignment="1"/>
    <xf numFmtId="0" fontId="0" fillId="0" borderId="1" xfId="0" applyBorder="1" applyAlignment="1" applyProtection="1">
      <protection locked="0"/>
    </xf>
    <xf numFmtId="0" fontId="10" fillId="0" borderId="6" xfId="0" applyFont="1" applyBorder="1" applyAlignment="1" applyProtection="1">
      <protection locked="0"/>
    </xf>
    <xf numFmtId="0" fontId="0" fillId="0" borderId="7" xfId="0" applyBorder="1" applyAlignment="1" applyProtection="1">
      <protection locked="0"/>
    </xf>
    <xf numFmtId="0" fontId="0" fillId="0" borderId="8" xfId="0" applyBorder="1" applyAlignment="1" applyProtection="1">
      <protection locked="0"/>
    </xf>
    <xf numFmtId="0" fontId="10" fillId="0" borderId="6" xfId="0" applyFont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8" xfId="0" applyBorder="1" applyAlignment="1" applyProtection="1">
      <alignment horizontal="left"/>
      <protection locked="0"/>
    </xf>
    <xf numFmtId="0" fontId="10" fillId="0" borderId="25" xfId="0" applyFont="1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0" fillId="0" borderId="25" xfId="0" applyFont="1" applyBorder="1" applyAlignment="1" applyProtection="1">
      <protection locked="0"/>
    </xf>
    <xf numFmtId="0" fontId="0" fillId="0" borderId="31" xfId="0" applyBorder="1" applyAlignment="1" applyProtection="1">
      <protection locked="0"/>
    </xf>
    <xf numFmtId="0" fontId="0" fillId="0" borderId="32" xfId="0" applyBorder="1" applyAlignment="1" applyProtection="1">
      <protection locked="0"/>
    </xf>
    <xf numFmtId="0" fontId="7" fillId="0" borderId="0" xfId="0" applyFont="1" applyAlignment="1">
      <alignment horizontal="left"/>
    </xf>
    <xf numFmtId="14" fontId="16" fillId="23" borderId="0" xfId="0" applyNumberFormat="1" applyFont="1" applyFill="1" applyAlignment="1" applyProtection="1">
      <alignment horizontal="left"/>
      <protection locked="0"/>
    </xf>
    <xf numFmtId="0" fontId="16" fillId="23" borderId="0" xfId="0" applyFont="1" applyFill="1" applyAlignment="1" applyProtection="1">
      <alignment horizontal="left"/>
      <protection locked="0"/>
    </xf>
    <xf numFmtId="0" fontId="7" fillId="0" borderId="0" xfId="0" applyFont="1" applyFill="1" applyBorder="1" applyAlignment="1" applyProtection="1">
      <alignment horizontal="left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20" fillId="0" borderId="68" xfId="0" applyFont="1" applyFill="1" applyBorder="1" applyAlignment="1">
      <alignment horizontal="center"/>
    </xf>
    <xf numFmtId="0" fontId="0" fillId="0" borderId="68" xfId="0" applyFill="1" applyBorder="1" applyAlignment="1">
      <alignment horizontal="center"/>
    </xf>
    <xf numFmtId="9" fontId="20" fillId="0" borderId="68" xfId="0" applyNumberFormat="1" applyFont="1" applyFill="1" applyBorder="1" applyAlignment="1">
      <alignment horizontal="center"/>
    </xf>
    <xf numFmtId="0" fontId="0" fillId="24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9" fontId="20" fillId="23" borderId="1" xfId="0" applyNumberFormat="1" applyFont="1" applyFill="1" applyBorder="1" applyAlignment="1">
      <alignment horizontal="center"/>
    </xf>
    <xf numFmtId="0" fontId="20" fillId="23" borderId="1" xfId="0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28" fillId="0" borderId="29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3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1" fillId="0" borderId="0" xfId="0" applyFont="1" applyAlignment="1"/>
    <xf numFmtId="0" fontId="0" fillId="0" borderId="0" xfId="0" applyBorder="1" applyAlignment="1">
      <alignment vertical="center"/>
    </xf>
    <xf numFmtId="0" fontId="0" fillId="0" borderId="0" xfId="0" applyAlignment="1">
      <alignment vertical="center"/>
    </xf>
    <xf numFmtId="0" fontId="23" fillId="0" borderId="0" xfId="0" applyFont="1" applyBorder="1" applyAlignment="1">
      <alignment vertical="center"/>
    </xf>
    <xf numFmtId="9" fontId="0" fillId="0" borderId="0" xfId="1" applyFont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0" fillId="0" borderId="0" xfId="0" applyFont="1" applyAlignment="1">
      <alignment horizontal="right"/>
    </xf>
    <xf numFmtId="14" fontId="50" fillId="0" borderId="0" xfId="0" applyNumberFormat="1" applyFont="1" applyAlignment="1">
      <alignment horizontal="left"/>
    </xf>
    <xf numFmtId="0" fontId="50" fillId="0" borderId="0" xfId="0" applyFont="1" applyAlignment="1">
      <alignment horizontal="left"/>
    </xf>
    <xf numFmtId="0" fontId="51" fillId="0" borderId="4" xfId="0" applyFont="1" applyBorder="1"/>
    <xf numFmtId="0" fontId="3" fillId="0" borderId="18" xfId="0" applyFont="1" applyBorder="1" applyProtection="1">
      <protection locked="0"/>
    </xf>
  </cellXfs>
  <cellStyles count="4">
    <cellStyle name="Eingabe" xfId="3" builtinId="20"/>
    <cellStyle name="Prozent" xfId="1" builtinId="5"/>
    <cellStyle name="Schlecht" xfId="2" builtinId="27"/>
    <cellStyle name="Standard" xfId="0" builtinId="0"/>
  </cellStyles>
  <dxfs count="11780"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59996337778862885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rgb="FF7030A0"/>
        </patternFill>
      </fill>
    </dxf>
    <dxf>
      <fill>
        <patternFill>
          <bgColor rgb="FFCC66FF"/>
        </patternFill>
      </fill>
    </dxf>
    <dxf>
      <fill>
        <patternFill>
          <bgColor rgb="FFCCCCFF"/>
        </patternFill>
      </fill>
    </dxf>
    <dxf>
      <fill>
        <patternFill>
          <bgColor rgb="FF0070C0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-0.2499465926084170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79998168889431442"/>
        </patternFill>
      </fill>
    </dxf>
    <dxf>
      <fill>
        <patternFill>
          <bgColor theme="7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7999816888943144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ont>
        <color rgb="FF00B050"/>
      </font>
    </dxf>
    <dxf>
      <font>
        <color rgb="FF0070C0"/>
      </font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theme="9" tint="-0.24994659260841701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ont>
        <color rgb="FF0070C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0070C0"/>
      </font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ont>
        <color rgb="FF00B050"/>
      </font>
    </dxf>
    <dxf>
      <font>
        <color rgb="FF0070C0"/>
      </font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ont>
        <color rgb="FF00B050"/>
      </font>
    </dxf>
    <dxf>
      <font>
        <color rgb="FF0070C0"/>
      </font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rgb="FFCCCCFF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C66FF"/>
      <color rgb="FF919292"/>
      <color rgb="FFDF8081"/>
      <color rgb="FFB1CFDF"/>
      <color rgb="FFCCCCFF"/>
      <color rgb="FFCC99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b="0" i="0" u="sng" baseline="0">
                <a:effectLst/>
              </a:rPr>
              <a:t>regelmäßige Nutzung</a:t>
            </a:r>
            <a:endParaRPr lang="de-DE" sz="1000">
              <a:effectLst/>
            </a:endParaRPr>
          </a:p>
          <a:p>
            <a:pPr>
              <a:defRPr/>
            </a:pPr>
            <a:r>
              <a:rPr lang="de-DE" sz="1000" b="0" i="0" baseline="0">
                <a:effectLst/>
              </a:rPr>
              <a:t>Nutzungsverteilung</a:t>
            </a:r>
            <a:endParaRPr lang="de-DE" sz="1000"/>
          </a:p>
        </c:rich>
      </c:tx>
      <c:layout>
        <c:manualLayout>
          <c:xMode val="edge"/>
          <c:yMode val="edge"/>
          <c:x val="0.11983591109725597"/>
          <c:y val="3.58744394618834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82-4DC3-B6CD-97C430232D9F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82-4DC3-B6CD-97C430232D9F}"/>
              </c:ext>
            </c:extLst>
          </c:dPt>
          <c:dPt>
            <c:idx val="2"/>
            <c:bubble3D val="0"/>
            <c:spPr>
              <a:pattFill prst="dkDn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82-4DC3-B6CD-97C430232D9F}"/>
              </c:ext>
            </c:extLst>
          </c:dPt>
          <c:dPt>
            <c:idx val="3"/>
            <c:bubble3D val="0"/>
            <c:spPr>
              <a:pattFill prst="pct20">
                <a:fgClr>
                  <a:schemeClr val="tx1"/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82-4DC3-B6CD-97C430232D9F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'Berechnung Ph'!$AF$23:$AF$26</c:f>
              <c:strCache>
                <c:ptCount val="4"/>
                <c:pt idx="0">
                  <c:v>Kirchengemeinde</c:v>
                </c:pt>
                <c:pt idx="1">
                  <c:v>Kooperationen</c:v>
                </c:pt>
                <c:pt idx="2">
                  <c:v>Externe Nutzer</c:v>
                </c:pt>
                <c:pt idx="3">
                  <c:v>ungenutzt</c:v>
                </c:pt>
              </c:strCache>
            </c:strRef>
          </c:cat>
          <c:val>
            <c:numRef>
              <c:f>'Berechnung Ph'!$AE$23:$AE$26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82-4DC3-B6CD-97C430232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u="sng"/>
              <a:t>Nutzungsverteilung</a:t>
            </a:r>
            <a:br>
              <a:rPr lang="de-DE" sz="1000" u="sng"/>
            </a:br>
            <a:r>
              <a:rPr lang="de-DE" sz="1000" b="1" u="sng"/>
              <a:t>Raum 6</a:t>
            </a:r>
            <a:br>
              <a:rPr lang="de-DE" sz="1000"/>
            </a:br>
            <a:r>
              <a:rPr lang="de-DE" sz="1000"/>
              <a:t>regelmäßige Nutzung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95-49B9-862D-44C14D13F01C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95-49B9-862D-44C14D13F01C}"/>
              </c:ext>
            </c:extLst>
          </c:dPt>
          <c:dPt>
            <c:idx val="2"/>
            <c:bubble3D val="0"/>
            <c:spPr>
              <a:pattFill prst="dkDnDiag">
                <a:fgClr>
                  <a:srgbClr val="B1CFDF"/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B95-49B9-862D-44C14D13F01C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B95-49B9-862D-44C14D13F01C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Ph'!$AA$23:$AA$26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95-49B9-862D-44C14D13F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de-DE" sz="1000" b="0" i="0" u="sng" baseline="0">
                <a:effectLst/>
              </a:rPr>
              <a:t>regelmäßige Nutzung</a:t>
            </a:r>
            <a:endParaRPr lang="de-DE" sz="1000" u="sng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de-DE" sz="1000" u="none"/>
              <a:t>Nutzungsverteilung</a:t>
            </a:r>
            <a:br>
              <a:rPr lang="de-DE" sz="1000"/>
            </a:br>
            <a:endParaRPr lang="de-DE" sz="1000"/>
          </a:p>
        </c:rich>
      </c:tx>
      <c:layout>
        <c:manualLayout>
          <c:xMode val="edge"/>
          <c:yMode val="edge"/>
          <c:x val="0.11983591109725597"/>
          <c:y val="4.185351270553064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115-42A2-A44F-8CB7EB557C95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115-42A2-A44F-8CB7EB557C95}"/>
              </c:ext>
            </c:extLst>
          </c:dPt>
          <c:dPt>
            <c:idx val="2"/>
            <c:bubble3D val="0"/>
            <c:spPr>
              <a:pattFill prst="dkDn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115-42A2-A44F-8CB7EB557C95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115-42A2-A44F-8CB7EB557C95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K'!$AE$23:$AE$26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115-42A2-A44F-8CB7EB557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b="0" i="0" u="sng" strike="noStrike" baseline="0">
                <a:effectLst/>
              </a:rPr>
              <a:t>Sondernutzung</a:t>
            </a:r>
            <a:endParaRPr lang="de-DE" sz="1000" u="sng"/>
          </a:p>
          <a:p>
            <a:pPr>
              <a:defRPr/>
            </a:pPr>
            <a:r>
              <a:rPr lang="de-DE" sz="1000" u="none"/>
              <a:t>Nutzer:</a:t>
            </a:r>
            <a:endParaRPr lang="de-DE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7C5-4E4B-8B43-BEC62C7EFFA2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7C5-4E4B-8B43-BEC62C7EFFA2}"/>
              </c:ext>
            </c:extLst>
          </c:dPt>
          <c:dPt>
            <c:idx val="2"/>
            <c:bubble3D val="0"/>
            <c:spPr>
              <a:pattFill prst="dkDn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7C5-4E4B-8B43-BEC62C7EFFA2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K'!$AE$37:$AE$39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C5-4E4B-8B43-BEC62C7EF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u="sng"/>
              <a:t>Nutzungsverteilung</a:t>
            </a:r>
            <a:br>
              <a:rPr lang="de-DE" sz="1000" u="sng"/>
            </a:br>
            <a:r>
              <a:rPr lang="de-DE" sz="1000" b="1" u="sng"/>
              <a:t>Raum 1</a:t>
            </a:r>
            <a:br>
              <a:rPr lang="de-DE" sz="1000"/>
            </a:br>
            <a:r>
              <a:rPr lang="de-DE" sz="1000"/>
              <a:t>regelmäßige Nutzung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DF8081"/>
            </a:solidFill>
          </c:spPr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67-4A0F-8749-E4AD38581BC8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67-4A0F-8749-E4AD38581BC8}"/>
              </c:ext>
            </c:extLst>
          </c:dPt>
          <c:dPt>
            <c:idx val="2"/>
            <c:bubble3D val="0"/>
            <c:spPr>
              <a:pattFill prst="dkDnDiag">
                <a:fgClr>
                  <a:srgbClr val="B1CFDF"/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C67-4A0F-8749-E4AD38581BC8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C67-4A0F-8749-E4AD38581BC8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K'!$V$23:$V$26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67-4A0F-8749-E4AD38581B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u="sng"/>
              <a:t>Nutzungsverteilung</a:t>
            </a:r>
            <a:br>
              <a:rPr lang="de-DE" sz="1000" u="sng"/>
            </a:br>
            <a:r>
              <a:rPr lang="de-DE" sz="1000" b="1" u="sng"/>
              <a:t>Raum 2</a:t>
            </a:r>
            <a:br>
              <a:rPr lang="de-DE" sz="1000"/>
            </a:br>
            <a:r>
              <a:rPr lang="de-DE" sz="1000"/>
              <a:t>regelmäßige Nutzung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94C-4583-8CEA-825C1A7D2E4F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94C-4583-8CEA-825C1A7D2E4F}"/>
              </c:ext>
            </c:extLst>
          </c:dPt>
          <c:dPt>
            <c:idx val="2"/>
            <c:bubble3D val="0"/>
            <c:spPr>
              <a:pattFill prst="dkDnDiag">
                <a:fgClr>
                  <a:srgbClr val="B1CFDF"/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94C-4583-8CEA-825C1A7D2E4F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94C-4583-8CEA-825C1A7D2E4F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K'!$W$23:$W$26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4C-4583-8CEA-825C1A7D2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u="sng"/>
              <a:t>Nutzungsverteilung</a:t>
            </a:r>
            <a:br>
              <a:rPr lang="de-DE" sz="1000" u="sng"/>
            </a:br>
            <a:r>
              <a:rPr lang="de-DE" sz="1000" b="1" u="sng"/>
              <a:t>Raum 3</a:t>
            </a:r>
            <a:br>
              <a:rPr lang="de-DE" sz="1000"/>
            </a:br>
            <a:r>
              <a:rPr lang="de-DE" sz="1000"/>
              <a:t>regelmäßige Nutzung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solidFill>
              <a:srgbClr val="DF8081"/>
            </a:solidFill>
          </c:spPr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8B3-4229-A943-7CEC05D1D858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8B3-4229-A943-7CEC05D1D858}"/>
              </c:ext>
            </c:extLst>
          </c:dPt>
          <c:dPt>
            <c:idx val="2"/>
            <c:bubble3D val="0"/>
            <c:spPr>
              <a:pattFill prst="dkDnDiag">
                <a:fgClr>
                  <a:srgbClr val="B1CFDF"/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8B3-4229-A943-7CEC05D1D858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8B3-4229-A943-7CEC05D1D858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K'!$X$23:$X$26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B3-4229-A943-7CEC05D1D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u="sng"/>
              <a:t>Nutzungsverteilung</a:t>
            </a:r>
            <a:br>
              <a:rPr lang="de-DE" sz="1000" u="sng"/>
            </a:br>
            <a:r>
              <a:rPr lang="de-DE" sz="1000" b="1" u="sng"/>
              <a:t>Raum 4</a:t>
            </a:r>
            <a:br>
              <a:rPr lang="de-DE" sz="1000"/>
            </a:br>
            <a:r>
              <a:rPr lang="de-DE" sz="1000"/>
              <a:t>regelmäßige Nutzung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09C-439D-981B-89F7F8026CA6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09C-439D-981B-89F7F8026CA6}"/>
              </c:ext>
            </c:extLst>
          </c:dPt>
          <c:dPt>
            <c:idx val="2"/>
            <c:bubble3D val="0"/>
            <c:spPr>
              <a:pattFill prst="dkDnDiag">
                <a:fgClr>
                  <a:srgbClr val="B1CFDF"/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09C-439D-981B-89F7F8026CA6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09C-439D-981B-89F7F8026CA6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K'!$Y$23:$Y$26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09C-439D-981B-89F7F8026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u="sng"/>
              <a:t>Nutzungsverteilung</a:t>
            </a:r>
            <a:br>
              <a:rPr lang="de-DE" sz="1000" u="sng"/>
            </a:br>
            <a:r>
              <a:rPr lang="de-DE" sz="1000" b="1" u="sng"/>
              <a:t>Raum 5</a:t>
            </a:r>
            <a:br>
              <a:rPr lang="de-DE" sz="1000"/>
            </a:br>
            <a:r>
              <a:rPr lang="de-DE" sz="1000"/>
              <a:t>regelmäßige Nutzung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BA9-4B46-AB0E-93C765D1B02C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BA9-4B46-AB0E-93C765D1B02C}"/>
              </c:ext>
            </c:extLst>
          </c:dPt>
          <c:dPt>
            <c:idx val="2"/>
            <c:bubble3D val="0"/>
            <c:spPr>
              <a:pattFill prst="dkDnDiag">
                <a:fgClr>
                  <a:srgbClr val="B1CFDF"/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BA9-4B46-AB0E-93C765D1B02C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BA9-4B46-AB0E-93C765D1B02C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K'!$Z$23:$Z$26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A9-4B46-AB0E-93C765D1B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u="sng"/>
              <a:t>Nutzungsverteilung</a:t>
            </a:r>
            <a:br>
              <a:rPr lang="de-DE" sz="1000" u="sng"/>
            </a:br>
            <a:r>
              <a:rPr lang="de-DE" sz="1000" b="1" u="sng"/>
              <a:t>Raum 6</a:t>
            </a:r>
            <a:br>
              <a:rPr lang="de-DE" sz="1000"/>
            </a:br>
            <a:r>
              <a:rPr lang="de-DE" sz="1000"/>
              <a:t>regelmäßige Nutzung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74-494E-B0A8-574E15F6F843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74-494E-B0A8-574E15F6F843}"/>
              </c:ext>
            </c:extLst>
          </c:dPt>
          <c:dPt>
            <c:idx val="2"/>
            <c:bubble3D val="0"/>
            <c:spPr>
              <a:pattFill prst="dkDnDiag">
                <a:fgClr>
                  <a:srgbClr val="B1CFDF"/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174-494E-B0A8-574E15F6F843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174-494E-B0A8-574E15F6F843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K'!$AA$23:$AA$26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174-494E-B0A8-574E15F6F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u="sng"/>
              <a:t>Nutzungsverteilung</a:t>
            </a:r>
            <a:br>
              <a:rPr lang="de-DE" sz="1000" u="sng"/>
            </a:br>
            <a:r>
              <a:rPr lang="de-DE" sz="1000" b="1" u="sng"/>
              <a:t>Raum 7</a:t>
            </a:r>
            <a:br>
              <a:rPr lang="de-DE" sz="1000"/>
            </a:br>
            <a:r>
              <a:rPr lang="de-DE" sz="1000"/>
              <a:t>regelmäßige Nutzung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3FB-4C34-AAD5-72A6495E5FDF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3FB-4C34-AAD5-72A6495E5FDF}"/>
              </c:ext>
            </c:extLst>
          </c:dPt>
          <c:dPt>
            <c:idx val="2"/>
            <c:bubble3D val="0"/>
            <c:spPr>
              <a:pattFill prst="dkDnDiag">
                <a:fgClr>
                  <a:srgbClr val="B1CFDF"/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3FB-4C34-AAD5-72A6495E5FDF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3FB-4C34-AAD5-72A6495E5FDF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K'!$AB$23:$AB$26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FB-4C34-AAD5-72A6495E5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u="sng"/>
              <a:t>Nutzungsverteilung</a:t>
            </a:r>
            <a:br>
              <a:rPr lang="de-DE" sz="1000" u="sng"/>
            </a:br>
            <a:r>
              <a:rPr lang="de-DE" sz="1000" b="1" u="sng"/>
              <a:t>Raum 1</a:t>
            </a:r>
            <a:br>
              <a:rPr lang="de-DE" sz="1000"/>
            </a:br>
            <a:r>
              <a:rPr lang="de-DE" sz="1000"/>
              <a:t>regelmäßige Nutzung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61-46AC-A73C-D6CDD180D80A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61-46AC-A73C-D6CDD180D80A}"/>
              </c:ext>
            </c:extLst>
          </c:dPt>
          <c:dPt>
            <c:idx val="2"/>
            <c:bubble3D val="0"/>
            <c:spPr>
              <a:pattFill prst="dkDn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61-46AC-A73C-D6CDD180D80A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061-46AC-A73C-D6CDD180D80A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Ph'!$V$23:$V$26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061-46AC-A73C-D6CDD180D8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u="sng"/>
              <a:t>Nutzungsverteilung</a:t>
            </a:r>
            <a:br>
              <a:rPr lang="de-DE" sz="1000" u="sng"/>
            </a:br>
            <a:r>
              <a:rPr lang="de-DE" sz="1000" b="1" u="sng"/>
              <a:t>Raum 8</a:t>
            </a:r>
            <a:br>
              <a:rPr lang="de-DE" sz="1000"/>
            </a:br>
            <a:r>
              <a:rPr lang="de-DE" sz="1000"/>
              <a:t>regelmäßige Nutzung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43-4F6F-82EC-624487E21208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643-4F6F-82EC-624487E21208}"/>
              </c:ext>
            </c:extLst>
          </c:dPt>
          <c:dPt>
            <c:idx val="2"/>
            <c:bubble3D val="0"/>
            <c:spPr>
              <a:pattFill prst="dkDnDiag">
                <a:fgClr>
                  <a:srgbClr val="B1CFDF"/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643-4F6F-82EC-624487E21208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643-4F6F-82EC-624487E21208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K'!$AC$23:$AC$26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43-4F6F-82EC-624487E21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u="sng"/>
              <a:t>Nutzungsverteilung</a:t>
            </a:r>
            <a:br>
              <a:rPr lang="de-DE" sz="1000" u="sng"/>
            </a:br>
            <a:r>
              <a:rPr lang="de-DE" sz="1000" b="1" u="sng"/>
              <a:t>Raum 3</a:t>
            </a:r>
            <a:br>
              <a:rPr lang="de-DE" sz="1000"/>
            </a:br>
            <a:r>
              <a:rPr lang="de-DE" sz="1000"/>
              <a:t>regelmäßige Nutzung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18-4AFA-8ABC-BBBDB57BE661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18-4AFA-8ABC-BBBDB57BE661}"/>
              </c:ext>
            </c:extLst>
          </c:dPt>
          <c:dPt>
            <c:idx val="2"/>
            <c:bubble3D val="0"/>
            <c:spPr>
              <a:pattFill prst="dkDnDiag">
                <a:fgClr>
                  <a:srgbClr val="B1CFDF"/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618-4AFA-8ABC-BBBDB57BE661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618-4AFA-8ABC-BBBDB57BE661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Ph'!$X$23:$X$26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18-4AFA-8ABC-BBBDB57BE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u="sng"/>
              <a:t>Nutzungsverteilung</a:t>
            </a:r>
            <a:br>
              <a:rPr lang="de-DE" sz="1000" u="sng"/>
            </a:br>
            <a:r>
              <a:rPr lang="de-DE" sz="1000" b="1" u="sng"/>
              <a:t>Raum 2</a:t>
            </a:r>
            <a:br>
              <a:rPr lang="de-DE" sz="1000"/>
            </a:br>
            <a:r>
              <a:rPr lang="de-DE" sz="1000"/>
              <a:t>regelmäßige Nutzung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2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7AE-4BDC-9D4D-164E8F37256B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7AE-4BDC-9D4D-164E8F37256B}"/>
              </c:ext>
            </c:extLst>
          </c:dPt>
          <c:dPt>
            <c:idx val="2"/>
            <c:bubble3D val="0"/>
            <c:spPr>
              <a:pattFill prst="dkDnDiag">
                <a:fgClr>
                  <a:srgbClr val="B1CFDF"/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7AE-4BDC-9D4D-164E8F37256B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7AE-4BDC-9D4D-164E8F37256B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Ph'!$W$23:$W$26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AE-4BDC-9D4D-164E8F372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u="sng"/>
              <a:t>Nutzungsverteilung</a:t>
            </a:r>
            <a:br>
              <a:rPr lang="de-DE" sz="1000" u="sng"/>
            </a:br>
            <a:r>
              <a:rPr lang="de-DE" sz="1000" b="1" u="sng"/>
              <a:t>Raum 4</a:t>
            </a:r>
            <a:br>
              <a:rPr lang="de-DE" sz="1000"/>
            </a:br>
            <a:r>
              <a:rPr lang="de-DE" sz="1000"/>
              <a:t>regelmäßige Nutzung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5DA-44ED-A0DE-E98CC8216C40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5DA-44ED-A0DE-E98CC8216C40}"/>
              </c:ext>
            </c:extLst>
          </c:dPt>
          <c:dPt>
            <c:idx val="2"/>
            <c:bubble3D val="0"/>
            <c:spPr>
              <a:pattFill prst="dkDnDiag">
                <a:fgClr>
                  <a:srgbClr val="B1CFDF"/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5DA-44ED-A0DE-E98CC8216C40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5DA-44ED-A0DE-E98CC8216C40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Ph'!$Y$23:$Y$26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DA-44ED-A0DE-E98CC8216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b="0" i="0" u="sng" baseline="0">
                <a:effectLst/>
              </a:rPr>
              <a:t>Sondernutzung</a:t>
            </a:r>
            <a:endParaRPr lang="de-DE" sz="1000">
              <a:effectLst/>
            </a:endParaRPr>
          </a:p>
          <a:p>
            <a:pPr>
              <a:defRPr/>
            </a:pPr>
            <a:r>
              <a:rPr lang="de-DE" sz="1000" b="0" i="0" baseline="0">
                <a:effectLst/>
              </a:rPr>
              <a:t>Nutzer:</a:t>
            </a:r>
            <a:endParaRPr lang="de-DE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4C-4AFA-BF44-FB7522D83AE0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4C-4AFA-BF44-FB7522D83AE0}"/>
              </c:ext>
            </c:extLst>
          </c:dPt>
          <c:dPt>
            <c:idx val="2"/>
            <c:bubble3D val="0"/>
            <c:spPr>
              <a:pattFill prst="dkDnDiag">
                <a:fgClr>
                  <a:schemeClr val="accent1">
                    <a:lumMod val="60000"/>
                    <a:lumOff val="40000"/>
                  </a:schemeClr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4C-4AFA-BF44-FB7522D83AE0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Ph'!$AE$37:$AE$39</c:f>
              <c:numCache>
                <c:formatCode>0%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14C-4AFA-BF44-FB7522D83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u="sng"/>
              <a:t>Nutzungsverteilung</a:t>
            </a:r>
            <a:br>
              <a:rPr lang="de-DE" sz="1000" u="sng"/>
            </a:br>
            <a:r>
              <a:rPr lang="de-DE" sz="1000" b="1" u="sng"/>
              <a:t>Raum 5</a:t>
            </a:r>
            <a:br>
              <a:rPr lang="de-DE" sz="1000"/>
            </a:br>
            <a:r>
              <a:rPr lang="de-DE" sz="1000"/>
              <a:t>regelmäßige Nutzung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7B-4E06-917F-4B876C5BAAA2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7B-4E06-917F-4B876C5BAAA2}"/>
              </c:ext>
            </c:extLst>
          </c:dPt>
          <c:dPt>
            <c:idx val="2"/>
            <c:bubble3D val="0"/>
            <c:spPr>
              <a:pattFill prst="dkDnDiag">
                <a:fgClr>
                  <a:srgbClr val="B1CFDF"/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27B-4E06-917F-4B876C5BAAA2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27B-4E06-917F-4B876C5BAAA2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Ph'!$Z$23:$Z$26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7B-4E06-917F-4B876C5BA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u="sng"/>
              <a:t>Nutzungsverteilung</a:t>
            </a:r>
            <a:br>
              <a:rPr lang="de-DE" sz="1000" u="sng"/>
            </a:br>
            <a:r>
              <a:rPr lang="de-DE" sz="1000" b="1" u="sng"/>
              <a:t>Raum 7</a:t>
            </a:r>
            <a:br>
              <a:rPr lang="de-DE" sz="1000"/>
            </a:br>
            <a:r>
              <a:rPr lang="de-DE" sz="1000"/>
              <a:t>regelmäßige Nutzung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B82-41FD-B2B7-566FA0FB08BF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B82-41FD-B2B7-566FA0FB08BF}"/>
              </c:ext>
            </c:extLst>
          </c:dPt>
          <c:dPt>
            <c:idx val="2"/>
            <c:bubble3D val="0"/>
            <c:spPr>
              <a:pattFill prst="dkDnDiag">
                <a:fgClr>
                  <a:srgbClr val="B1CFDF"/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B82-41FD-B2B7-566FA0FB08BF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B82-41FD-B2B7-566FA0FB08BF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Ph'!$AB$23:$AB$26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82-41FD-B2B7-566FA0FB0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 sz="1000" u="sng"/>
              <a:t>Nutzungsverteilung</a:t>
            </a:r>
            <a:br>
              <a:rPr lang="de-DE" sz="1000" u="sng"/>
            </a:br>
            <a:r>
              <a:rPr lang="de-DE" sz="1000" b="1" u="sng"/>
              <a:t>Raum 8</a:t>
            </a:r>
            <a:br>
              <a:rPr lang="de-DE" sz="1000"/>
            </a:br>
            <a:r>
              <a:rPr lang="de-DE" sz="1000"/>
              <a:t>regelmäßige Nutzung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pattFill prst="wdDnDiag">
                <a:fgClr>
                  <a:schemeClr val="tx1"/>
                </a:fgClr>
                <a:bgClr>
                  <a:srgbClr val="FF0000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AC-4E3D-9477-788295804B23}"/>
              </c:ext>
            </c:extLst>
          </c:dPt>
          <c:dPt>
            <c:idx val="1"/>
            <c:bubble3D val="0"/>
            <c:spPr>
              <a:pattFill prst="wdDnDiag">
                <a:fgClr>
                  <a:schemeClr val="tx1"/>
                </a:fgClr>
                <a:bgClr>
                  <a:schemeClr val="accent6">
                    <a:lumMod val="60000"/>
                    <a:lumOff val="40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9AC-4E3D-9477-788295804B23}"/>
              </c:ext>
            </c:extLst>
          </c:dPt>
          <c:dPt>
            <c:idx val="2"/>
            <c:bubble3D val="0"/>
            <c:spPr>
              <a:pattFill prst="dkDnDiag">
                <a:fgClr>
                  <a:srgbClr val="B1CFDF"/>
                </a:fgClr>
                <a:bgClr>
                  <a:schemeClr val="accent1">
                    <a:lumMod val="75000"/>
                  </a:schemeClr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9AC-4E3D-9477-788295804B23}"/>
              </c:ext>
            </c:extLst>
          </c:dPt>
          <c:dPt>
            <c:idx val="3"/>
            <c:bubble3D val="0"/>
            <c:spPr>
              <a:pattFill prst="pct20">
                <a:fgClr>
                  <a:schemeClr val="bg1">
                    <a:lumMod val="50000"/>
                  </a:schemeClr>
                </a:fgClr>
                <a:bgClr>
                  <a:schemeClr val="bg1"/>
                </a:bgClr>
              </a:patt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9AC-4E3D-9477-788295804B23}"/>
              </c:ext>
            </c:extLst>
          </c:dPt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val>
            <c:numRef>
              <c:f>'Berechnung Ph'!$AC$23:$AC$26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9AC-4E3D-9477-788295804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18" Type="http://schemas.openxmlformats.org/officeDocument/2006/relationships/chart" Target="../charts/chart17.xml"/><Relationship Id="rId3" Type="http://schemas.openxmlformats.org/officeDocument/2006/relationships/chart" Target="../charts/chart2.xml"/><Relationship Id="rId21" Type="http://schemas.openxmlformats.org/officeDocument/2006/relationships/chart" Target="../charts/chart20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" Type="http://schemas.openxmlformats.org/officeDocument/2006/relationships/image" Target="../media/image1.png"/><Relationship Id="rId16" Type="http://schemas.openxmlformats.org/officeDocument/2006/relationships/chart" Target="../charts/chart15.xml"/><Relationship Id="rId20" Type="http://schemas.openxmlformats.org/officeDocument/2006/relationships/chart" Target="../charts/chart19.xml"/><Relationship Id="rId1" Type="http://schemas.openxmlformats.org/officeDocument/2006/relationships/chart" Target="../charts/chart1.xml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5" Type="http://schemas.openxmlformats.org/officeDocument/2006/relationships/chart" Target="../charts/chart14.xml"/><Relationship Id="rId10" Type="http://schemas.openxmlformats.org/officeDocument/2006/relationships/chart" Target="../charts/chart9.xml"/><Relationship Id="rId19" Type="http://schemas.openxmlformats.org/officeDocument/2006/relationships/chart" Target="../charts/chart18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0</xdr:row>
      <xdr:rowOff>114300</xdr:rowOff>
    </xdr:from>
    <xdr:to>
      <xdr:col>7</xdr:col>
      <xdr:colOff>266700</xdr:colOff>
      <xdr:row>2</xdr:row>
      <xdr:rowOff>104775</xdr:rowOff>
    </xdr:to>
    <xdr:pic>
      <xdr:nvPicPr>
        <xdr:cNvPr id="2" name="Grafik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114300"/>
          <a:ext cx="914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85725</xdr:colOff>
      <xdr:row>46</xdr:row>
      <xdr:rowOff>38100</xdr:rowOff>
    </xdr:from>
    <xdr:to>
      <xdr:col>15</xdr:col>
      <xdr:colOff>285750</xdr:colOff>
      <xdr:row>47</xdr:row>
      <xdr:rowOff>171450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35" t="73783" r="81710" b="22707"/>
        <a:stretch/>
      </xdr:blipFill>
      <xdr:spPr bwMode="auto">
        <a:xfrm>
          <a:off x="3133725" y="5810250"/>
          <a:ext cx="1724025" cy="3238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676276</xdr:colOff>
      <xdr:row>44</xdr:row>
      <xdr:rowOff>147637</xdr:rowOff>
    </xdr:from>
    <xdr:to>
      <xdr:col>12</xdr:col>
      <xdr:colOff>47626</xdr:colOff>
      <xdr:row>45</xdr:row>
      <xdr:rowOff>100012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3"/>
        <a:srcRect l="12605" t="42716" r="86597" b="55992"/>
        <a:stretch/>
      </xdr:blipFill>
      <xdr:spPr bwMode="auto">
        <a:xfrm>
          <a:off x="2266951" y="10025062"/>
          <a:ext cx="133350" cy="1428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14</xdr:col>
      <xdr:colOff>285750</xdr:colOff>
      <xdr:row>83</xdr:row>
      <xdr:rowOff>161925</xdr:rowOff>
    </xdr:from>
    <xdr:to>
      <xdr:col>15</xdr:col>
      <xdr:colOff>323215</xdr:colOff>
      <xdr:row>88</xdr:row>
      <xdr:rowOff>19050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 rotWithShape="1">
        <a:blip xmlns:r="http://schemas.openxmlformats.org/officeDocument/2006/relationships" r:embed="rId4"/>
        <a:srcRect l="7053" t="68320" r="89142" b="24592"/>
        <a:stretch/>
      </xdr:blipFill>
      <xdr:spPr bwMode="auto">
        <a:xfrm>
          <a:off x="10163175" y="16087725"/>
          <a:ext cx="799465" cy="8096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114300</xdr:rowOff>
    </xdr:from>
    <xdr:to>
      <xdr:col>16</xdr:col>
      <xdr:colOff>19050</xdr:colOff>
      <xdr:row>2</xdr:row>
      <xdr:rowOff>104775</xdr:rowOff>
    </xdr:to>
    <xdr:pic>
      <xdr:nvPicPr>
        <xdr:cNvPr id="13" name="Grafik 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1825" y="114300"/>
          <a:ext cx="914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790575</xdr:colOff>
      <xdr:row>66</xdr:row>
      <xdr:rowOff>1</xdr:rowOff>
    </xdr:from>
    <xdr:to>
      <xdr:col>10</xdr:col>
      <xdr:colOff>723900</xdr:colOff>
      <xdr:row>73</xdr:row>
      <xdr:rowOff>9525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 rotWithShape="1">
        <a:blip xmlns:r="http://schemas.openxmlformats.org/officeDocument/2006/relationships" r:embed="rId5"/>
        <a:srcRect l="19340" t="67353" r="78248" b="25222"/>
        <a:stretch/>
      </xdr:blipFill>
      <xdr:spPr bwMode="auto">
        <a:xfrm>
          <a:off x="6800850" y="12058651"/>
          <a:ext cx="762000" cy="134302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619125</xdr:colOff>
      <xdr:row>25</xdr:row>
      <xdr:rowOff>9524</xdr:rowOff>
    </xdr:from>
    <xdr:to>
      <xdr:col>12</xdr:col>
      <xdr:colOff>704850</xdr:colOff>
      <xdr:row>33</xdr:row>
      <xdr:rowOff>66675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 rotWithShape="1">
        <a:blip xmlns:r="http://schemas.openxmlformats.org/officeDocument/2006/relationships" r:embed="rId6"/>
        <a:srcRect l="20682" t="67285" r="76154" b="22634"/>
        <a:stretch/>
      </xdr:blipFill>
      <xdr:spPr bwMode="auto">
        <a:xfrm>
          <a:off x="8220075" y="4829174"/>
          <a:ext cx="847725" cy="158115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152400</xdr:colOff>
      <xdr:row>49</xdr:row>
      <xdr:rowOff>161925</xdr:rowOff>
    </xdr:from>
    <xdr:to>
      <xdr:col>7</xdr:col>
      <xdr:colOff>304800</xdr:colOff>
      <xdr:row>51</xdr:row>
      <xdr:rowOff>152400</xdr:rowOff>
    </xdr:to>
    <xdr:pic>
      <xdr:nvPicPr>
        <xdr:cNvPr id="16" name="Grafik 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9553575"/>
          <a:ext cx="914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485775</xdr:colOff>
      <xdr:row>34</xdr:row>
      <xdr:rowOff>28575</xdr:rowOff>
    </xdr:from>
    <xdr:to>
      <xdr:col>13</xdr:col>
      <xdr:colOff>29210</xdr:colOff>
      <xdr:row>41</xdr:row>
      <xdr:rowOff>66675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 rotWithShape="1">
        <a:blip xmlns:r="http://schemas.openxmlformats.org/officeDocument/2006/relationships" r:embed="rId7"/>
        <a:srcRect l="36924" t="48131" r="59071" b="42759"/>
        <a:stretch/>
      </xdr:blipFill>
      <xdr:spPr bwMode="auto">
        <a:xfrm>
          <a:off x="8077200" y="6562725"/>
          <a:ext cx="1067435" cy="13716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885825</xdr:colOff>
      <xdr:row>0</xdr:row>
      <xdr:rowOff>66675</xdr:rowOff>
    </xdr:from>
    <xdr:to>
      <xdr:col>9</xdr:col>
      <xdr:colOff>19050</xdr:colOff>
      <xdr:row>1</xdr:row>
      <xdr:rowOff>76200</xdr:rowOff>
    </xdr:to>
    <xdr:pic>
      <xdr:nvPicPr>
        <xdr:cNvPr id="2" name="Grafik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66675"/>
          <a:ext cx="914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152400</xdr:colOff>
      <xdr:row>0</xdr:row>
      <xdr:rowOff>66675</xdr:rowOff>
    </xdr:from>
    <xdr:to>
      <xdr:col>22</xdr:col>
      <xdr:colOff>352425</xdr:colOff>
      <xdr:row>2</xdr:row>
      <xdr:rowOff>123825</xdr:rowOff>
    </xdr:to>
    <xdr:pic>
      <xdr:nvPicPr>
        <xdr:cNvPr id="2" name="Grafik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66675"/>
          <a:ext cx="914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838200</xdr:colOff>
      <xdr:row>0</xdr:row>
      <xdr:rowOff>66675</xdr:rowOff>
    </xdr:from>
    <xdr:to>
      <xdr:col>8</xdr:col>
      <xdr:colOff>352425</xdr:colOff>
      <xdr:row>1</xdr:row>
      <xdr:rowOff>76200</xdr:rowOff>
    </xdr:to>
    <xdr:pic>
      <xdr:nvPicPr>
        <xdr:cNvPr id="2" name="Grafik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66675"/>
          <a:ext cx="914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152400</xdr:colOff>
      <xdr:row>0</xdr:row>
      <xdr:rowOff>66675</xdr:rowOff>
    </xdr:from>
    <xdr:to>
      <xdr:col>22</xdr:col>
      <xdr:colOff>352425</xdr:colOff>
      <xdr:row>2</xdr:row>
      <xdr:rowOff>104775</xdr:rowOff>
    </xdr:to>
    <xdr:pic>
      <xdr:nvPicPr>
        <xdr:cNvPr id="2" name="Grafik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66675"/>
          <a:ext cx="9144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809625</xdr:colOff>
      <xdr:row>0</xdr:row>
      <xdr:rowOff>76200</xdr:rowOff>
    </xdr:from>
    <xdr:to>
      <xdr:col>8</xdr:col>
      <xdr:colOff>323850</xdr:colOff>
      <xdr:row>1</xdr:row>
      <xdr:rowOff>85725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76200"/>
          <a:ext cx="914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152400</xdr:colOff>
      <xdr:row>0</xdr:row>
      <xdr:rowOff>66675</xdr:rowOff>
    </xdr:from>
    <xdr:to>
      <xdr:col>22</xdr:col>
      <xdr:colOff>352425</xdr:colOff>
      <xdr:row>2</xdr:row>
      <xdr:rowOff>85725</xdr:rowOff>
    </xdr:to>
    <xdr:pic>
      <xdr:nvPicPr>
        <xdr:cNvPr id="2" name="Grafik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66675"/>
          <a:ext cx="91440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152400</xdr:colOff>
      <xdr:row>0</xdr:row>
      <xdr:rowOff>19050</xdr:rowOff>
    </xdr:from>
    <xdr:to>
      <xdr:col>21</xdr:col>
      <xdr:colOff>38098</xdr:colOff>
      <xdr:row>11</xdr:row>
      <xdr:rowOff>123825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31</xdr:col>
      <xdr:colOff>9525</xdr:colOff>
      <xdr:row>0</xdr:row>
      <xdr:rowOff>123825</xdr:rowOff>
    </xdr:from>
    <xdr:to>
      <xdr:col>35</xdr:col>
      <xdr:colOff>114300</xdr:colOff>
      <xdr:row>2</xdr:row>
      <xdr:rowOff>114300</xdr:rowOff>
    </xdr:to>
    <xdr:pic>
      <xdr:nvPicPr>
        <xdr:cNvPr id="2" name="Grafik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1975" y="123825"/>
          <a:ext cx="9144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45</xdr:col>
      <xdr:colOff>180975</xdr:colOff>
      <xdr:row>3</xdr:row>
      <xdr:rowOff>57150</xdr:rowOff>
    </xdr:from>
    <xdr:to>
      <xdr:col>49</xdr:col>
      <xdr:colOff>333375</xdr:colOff>
      <xdr:row>14</xdr:row>
      <xdr:rowOff>228600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52</xdr:col>
      <xdr:colOff>228600</xdr:colOff>
      <xdr:row>3</xdr:row>
      <xdr:rowOff>85725</xdr:rowOff>
    </xdr:from>
    <xdr:to>
      <xdr:col>55</xdr:col>
      <xdr:colOff>28575</xdr:colOff>
      <xdr:row>14</xdr:row>
      <xdr:rowOff>295275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47</xdr:col>
      <xdr:colOff>647700</xdr:colOff>
      <xdr:row>29</xdr:row>
      <xdr:rowOff>47625</xdr:rowOff>
    </xdr:from>
    <xdr:to>
      <xdr:col>47</xdr:col>
      <xdr:colOff>755700</xdr:colOff>
      <xdr:row>29</xdr:row>
      <xdr:rowOff>155625</xdr:rowOff>
    </xdr:to>
    <xdr:sp macro="" textlink="">
      <xdr:nvSpPr>
        <xdr:cNvPr id="7" name="Rechteck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10334625" y="5991225"/>
          <a:ext cx="108000" cy="108000"/>
        </a:xfrm>
        <a:prstGeom prst="rect">
          <a:avLst/>
        </a:prstGeom>
        <a:pattFill prst="wdDnDiag">
          <a:fgClr>
            <a:schemeClr val="tx1"/>
          </a:fgClr>
          <a:bgClr>
            <a:srgbClr val="FF0000"/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50</xdr:col>
      <xdr:colOff>647700</xdr:colOff>
      <xdr:row>29</xdr:row>
      <xdr:rowOff>57150</xdr:rowOff>
    </xdr:from>
    <xdr:to>
      <xdr:col>50</xdr:col>
      <xdr:colOff>755700</xdr:colOff>
      <xdr:row>29</xdr:row>
      <xdr:rowOff>165150</xdr:rowOff>
    </xdr:to>
    <xdr:sp macro="" textlink="">
      <xdr:nvSpPr>
        <xdr:cNvPr id="8" name="Rechteck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12620625" y="6000750"/>
          <a:ext cx="108000" cy="108000"/>
        </a:xfrm>
        <a:prstGeom prst="rect">
          <a:avLst/>
        </a:prstGeom>
        <a:pattFill prst="wdDnDiag">
          <a:fgClr>
            <a:schemeClr val="tx1"/>
          </a:fgClr>
          <a:bgClr>
            <a:schemeClr val="accent6">
              <a:lumMod val="60000"/>
              <a:lumOff val="40000"/>
            </a:schemeClr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53</xdr:col>
      <xdr:colOff>628650</xdr:colOff>
      <xdr:row>29</xdr:row>
      <xdr:rowOff>57150</xdr:rowOff>
    </xdr:from>
    <xdr:to>
      <xdr:col>53</xdr:col>
      <xdr:colOff>736650</xdr:colOff>
      <xdr:row>29</xdr:row>
      <xdr:rowOff>165150</xdr:rowOff>
    </xdr:to>
    <xdr:sp macro="" textlink="">
      <xdr:nvSpPr>
        <xdr:cNvPr id="9" name="Rechteck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14887575" y="6000750"/>
          <a:ext cx="108000" cy="108000"/>
        </a:xfrm>
        <a:prstGeom prst="rect">
          <a:avLst/>
        </a:prstGeom>
        <a:pattFill prst="dkDnDiag">
          <a:fgClr>
            <a:srgbClr val="B1CFDF"/>
          </a:fgClr>
          <a:bgClr>
            <a:schemeClr val="accent1">
              <a:lumMod val="75000"/>
            </a:schemeClr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56</xdr:col>
      <xdr:colOff>628650</xdr:colOff>
      <xdr:row>29</xdr:row>
      <xdr:rowOff>57150</xdr:rowOff>
    </xdr:from>
    <xdr:to>
      <xdr:col>56</xdr:col>
      <xdr:colOff>736650</xdr:colOff>
      <xdr:row>29</xdr:row>
      <xdr:rowOff>165150</xdr:rowOff>
    </xdr:to>
    <xdr:sp macro="" textlink="">
      <xdr:nvSpPr>
        <xdr:cNvPr id="10" name="Rechteck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173575" y="6000750"/>
          <a:ext cx="108000" cy="108000"/>
        </a:xfrm>
        <a:prstGeom prst="rect">
          <a:avLst/>
        </a:prstGeom>
        <a:pattFill prst="pct20">
          <a:fgClr>
            <a:schemeClr val="bg1">
              <a:lumMod val="50000"/>
            </a:schemeClr>
          </a:fgClr>
          <a:bgClr>
            <a:schemeClr val="bg1"/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49</xdr:col>
      <xdr:colOff>381000</xdr:colOff>
      <xdr:row>3</xdr:row>
      <xdr:rowOff>95250</xdr:rowOff>
    </xdr:from>
    <xdr:to>
      <xdr:col>52</xdr:col>
      <xdr:colOff>180975</xdr:colOff>
      <xdr:row>14</xdr:row>
      <xdr:rowOff>304800</xdr:rowOff>
    </xdr:to>
    <xdr:graphicFrame macro="">
      <xdr:nvGraphicFramePr>
        <xdr:cNvPr id="11" name="Diagramm 10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55</xdr:col>
      <xdr:colOff>114300</xdr:colOff>
      <xdr:row>3</xdr:row>
      <xdr:rowOff>85725</xdr:rowOff>
    </xdr:from>
    <xdr:to>
      <xdr:col>57</xdr:col>
      <xdr:colOff>676275</xdr:colOff>
      <xdr:row>14</xdr:row>
      <xdr:rowOff>295275</xdr:rowOff>
    </xdr:to>
    <xdr:graphicFrame macro="">
      <xdr:nvGraphicFramePr>
        <xdr:cNvPr id="12" name="Diagramm 1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161925</xdr:colOff>
      <xdr:row>4</xdr:row>
      <xdr:rowOff>66675</xdr:rowOff>
    </xdr:from>
    <xdr:to>
      <xdr:col>35</xdr:col>
      <xdr:colOff>298450</xdr:colOff>
      <xdr:row>11</xdr:row>
      <xdr:rowOff>123825</xdr:rowOff>
    </xdr:to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/>
      </xdr:nvSpPr>
      <xdr:spPr>
        <a:xfrm>
          <a:off x="8096250" y="933450"/>
          <a:ext cx="1184275" cy="1209675"/>
        </a:xfrm>
        <a:prstGeom prst="rect">
          <a:avLst/>
        </a:prstGeom>
        <a:solidFill>
          <a:schemeClr val="lt1"/>
        </a:solidFill>
        <a:ln w="9525" cmpd="sng">
          <a:solidFill>
            <a:schemeClr val="bg1">
              <a:lumMod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900" u="sng"/>
            <a:t>Legende</a:t>
          </a:r>
          <a:r>
            <a:rPr lang="de-DE" sz="900"/>
            <a:t>     </a:t>
          </a:r>
          <a:br>
            <a:rPr lang="de-DE" sz="900"/>
          </a:br>
          <a:r>
            <a:rPr lang="de-DE" sz="900"/>
            <a:t>     Kirchengemeinde</a:t>
          </a:r>
          <a:br>
            <a:rPr lang="de-DE" sz="900"/>
          </a:br>
          <a:r>
            <a:rPr lang="de-DE" sz="900"/>
            <a:t>     Kooperationen</a:t>
          </a:r>
          <a:br>
            <a:rPr lang="de-DE" sz="900"/>
          </a:br>
          <a:br>
            <a:rPr lang="de-DE" sz="900"/>
          </a:br>
          <a:r>
            <a:rPr lang="de-DE" sz="900"/>
            <a:t>     Externe Nutzer</a:t>
          </a:r>
        </a:p>
        <a:p>
          <a:endParaRPr lang="de-DE" sz="900"/>
        </a:p>
        <a:p>
          <a:r>
            <a:rPr lang="de-DE" sz="900"/>
            <a:t>     ungenutzt</a:t>
          </a:r>
        </a:p>
      </xdr:txBody>
    </xdr:sp>
    <xdr:clientData/>
  </xdr:twoCellAnchor>
  <xdr:twoCellAnchor>
    <xdr:from>
      <xdr:col>31</xdr:col>
      <xdr:colOff>0</xdr:colOff>
      <xdr:row>5</xdr:row>
      <xdr:rowOff>79375</xdr:rowOff>
    </xdr:from>
    <xdr:to>
      <xdr:col>31</xdr:col>
      <xdr:colOff>108000</xdr:colOff>
      <xdr:row>6</xdr:row>
      <xdr:rowOff>92125</xdr:rowOff>
    </xdr:to>
    <xdr:sp macro="" textlink="">
      <xdr:nvSpPr>
        <xdr:cNvPr id="14" name="Rechteck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/>
      </xdr:nvSpPr>
      <xdr:spPr>
        <a:xfrm>
          <a:off x="8172450" y="1146175"/>
          <a:ext cx="108000" cy="108000"/>
        </a:xfrm>
        <a:prstGeom prst="rect">
          <a:avLst/>
        </a:prstGeom>
        <a:pattFill prst="wdDnDiag">
          <a:fgClr>
            <a:schemeClr val="tx1"/>
          </a:fgClr>
          <a:bgClr>
            <a:srgbClr val="FF0000"/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30</xdr:col>
      <xdr:colOff>234950</xdr:colOff>
      <xdr:row>6</xdr:row>
      <xdr:rowOff>111125</xdr:rowOff>
    </xdr:from>
    <xdr:to>
      <xdr:col>31</xdr:col>
      <xdr:colOff>104825</xdr:colOff>
      <xdr:row>7</xdr:row>
      <xdr:rowOff>28625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8169275" y="1273175"/>
          <a:ext cx="108000" cy="108000"/>
        </a:xfrm>
        <a:prstGeom prst="rect">
          <a:avLst/>
        </a:prstGeom>
        <a:pattFill prst="wdDnDiag">
          <a:fgClr>
            <a:schemeClr val="tx1"/>
          </a:fgClr>
          <a:bgClr>
            <a:schemeClr val="accent6">
              <a:lumMod val="60000"/>
              <a:lumOff val="40000"/>
            </a:schemeClr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31</xdr:col>
      <xdr:colOff>3175</xdr:colOff>
      <xdr:row>8</xdr:row>
      <xdr:rowOff>107950</xdr:rowOff>
    </xdr:from>
    <xdr:to>
      <xdr:col>31</xdr:col>
      <xdr:colOff>111175</xdr:colOff>
      <xdr:row>9</xdr:row>
      <xdr:rowOff>25450</xdr:rowOff>
    </xdr:to>
    <xdr:sp macro="" textlink="">
      <xdr:nvSpPr>
        <xdr:cNvPr id="16" name="Rechteck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8175625" y="1555750"/>
          <a:ext cx="108000" cy="108000"/>
        </a:xfrm>
        <a:prstGeom prst="rect">
          <a:avLst/>
        </a:prstGeom>
        <a:pattFill prst="dkUpDiag">
          <a:fgClr>
            <a:srgbClr val="B1CFDF"/>
          </a:fgClr>
          <a:bgClr>
            <a:schemeClr val="accent1">
              <a:lumMod val="75000"/>
            </a:schemeClr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31</xdr:col>
      <xdr:colOff>3175</xdr:colOff>
      <xdr:row>10</xdr:row>
      <xdr:rowOff>6350</xdr:rowOff>
    </xdr:from>
    <xdr:to>
      <xdr:col>31</xdr:col>
      <xdr:colOff>111175</xdr:colOff>
      <xdr:row>10</xdr:row>
      <xdr:rowOff>114350</xdr:rowOff>
    </xdr:to>
    <xdr:sp macro="" textlink="">
      <xdr:nvSpPr>
        <xdr:cNvPr id="17" name="Rechteck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/>
      </xdr:nvSpPr>
      <xdr:spPr>
        <a:xfrm>
          <a:off x="8175625" y="1835150"/>
          <a:ext cx="108000" cy="108000"/>
        </a:xfrm>
        <a:prstGeom prst="rect">
          <a:avLst/>
        </a:prstGeom>
        <a:pattFill prst="pct20">
          <a:fgClr>
            <a:schemeClr val="bg1">
              <a:lumMod val="50000"/>
            </a:schemeClr>
          </a:fgClr>
          <a:bgClr>
            <a:schemeClr val="bg1">
              <a:lumMod val="95000"/>
            </a:schemeClr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22</xdr:col>
      <xdr:colOff>1</xdr:colOff>
      <xdr:row>0</xdr:row>
      <xdr:rowOff>19050</xdr:rowOff>
    </xdr:from>
    <xdr:to>
      <xdr:col>28</xdr:col>
      <xdr:colOff>200025</xdr:colOff>
      <xdr:row>11</xdr:row>
      <xdr:rowOff>57150</xdr:rowOff>
    </xdr:to>
    <xdr:graphicFrame macro="">
      <xdr:nvGraphicFramePr>
        <xdr:cNvPr id="18" name="Diagramm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45</xdr:col>
      <xdr:colOff>266700</xdr:colOff>
      <xdr:row>15</xdr:row>
      <xdr:rowOff>19050</xdr:rowOff>
    </xdr:from>
    <xdr:to>
      <xdr:col>49</xdr:col>
      <xdr:colOff>419100</xdr:colOff>
      <xdr:row>26</xdr:row>
      <xdr:rowOff>142875</xdr:rowOff>
    </xdr:to>
    <xdr:graphicFrame macro="">
      <xdr:nvGraphicFramePr>
        <xdr:cNvPr id="23" name="Diagramm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52</xdr:col>
      <xdr:colOff>285750</xdr:colOff>
      <xdr:row>15</xdr:row>
      <xdr:rowOff>38100</xdr:rowOff>
    </xdr:from>
    <xdr:to>
      <xdr:col>55</xdr:col>
      <xdr:colOff>85725</xdr:colOff>
      <xdr:row>27</xdr:row>
      <xdr:rowOff>0</xdr:rowOff>
    </xdr:to>
    <xdr:graphicFrame macro="">
      <xdr:nvGraphicFramePr>
        <xdr:cNvPr id="25" name="Diagramm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55</xdr:col>
      <xdr:colOff>142875</xdr:colOff>
      <xdr:row>15</xdr:row>
      <xdr:rowOff>28575</xdr:rowOff>
    </xdr:from>
    <xdr:to>
      <xdr:col>57</xdr:col>
      <xdr:colOff>704850</xdr:colOff>
      <xdr:row>26</xdr:row>
      <xdr:rowOff>190500</xdr:rowOff>
    </xdr:to>
    <xdr:graphicFrame macro="">
      <xdr:nvGraphicFramePr>
        <xdr:cNvPr id="26" name="Diagramm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49</xdr:col>
      <xdr:colOff>466725</xdr:colOff>
      <xdr:row>15</xdr:row>
      <xdr:rowOff>38100</xdr:rowOff>
    </xdr:from>
    <xdr:to>
      <xdr:col>52</xdr:col>
      <xdr:colOff>247650</xdr:colOff>
      <xdr:row>26</xdr:row>
      <xdr:rowOff>161925</xdr:rowOff>
    </xdr:to>
    <xdr:graphicFrame macro="">
      <xdr:nvGraphicFramePr>
        <xdr:cNvPr id="27" name="Diagramm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180975</xdr:colOff>
      <xdr:row>33</xdr:row>
      <xdr:rowOff>19050</xdr:rowOff>
    </xdr:from>
    <xdr:to>
      <xdr:col>21</xdr:col>
      <xdr:colOff>66673</xdr:colOff>
      <xdr:row>45</xdr:row>
      <xdr:rowOff>28575</xdr:rowOff>
    </xdr:to>
    <xdr:graphicFrame macro="">
      <xdr:nvGraphicFramePr>
        <xdr:cNvPr id="30" name="Diagramm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oneCellAnchor>
    <xdr:from>
      <xdr:col>31</xdr:col>
      <xdr:colOff>9525</xdr:colOff>
      <xdr:row>34</xdr:row>
      <xdr:rowOff>85725</xdr:rowOff>
    </xdr:from>
    <xdr:ext cx="914400" cy="466725"/>
    <xdr:pic>
      <xdr:nvPicPr>
        <xdr:cNvPr id="31" name="Grafik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81975" y="6743700"/>
          <a:ext cx="9144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30</xdr:col>
      <xdr:colOff>161925</xdr:colOff>
      <xdr:row>38</xdr:row>
      <xdr:rowOff>66675</xdr:rowOff>
    </xdr:from>
    <xdr:to>
      <xdr:col>35</xdr:col>
      <xdr:colOff>298450</xdr:colOff>
      <xdr:row>45</xdr:row>
      <xdr:rowOff>123825</xdr:rowOff>
    </xdr:to>
    <xdr:sp macro="" textlink="">
      <xdr:nvSpPr>
        <xdr:cNvPr id="32" name="Textfeld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SpPr txBox="1"/>
      </xdr:nvSpPr>
      <xdr:spPr>
        <a:xfrm>
          <a:off x="8096250" y="933450"/>
          <a:ext cx="1184275" cy="1209675"/>
        </a:xfrm>
        <a:prstGeom prst="rect">
          <a:avLst/>
        </a:prstGeom>
        <a:solidFill>
          <a:schemeClr val="lt1"/>
        </a:solidFill>
        <a:ln w="9525" cmpd="sng">
          <a:solidFill>
            <a:schemeClr val="bg1">
              <a:lumMod val="95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900" u="sng"/>
            <a:t>Legende</a:t>
          </a:r>
          <a:r>
            <a:rPr lang="de-DE" sz="900"/>
            <a:t>     </a:t>
          </a:r>
          <a:br>
            <a:rPr lang="de-DE" sz="900"/>
          </a:br>
          <a:r>
            <a:rPr lang="de-DE" sz="900"/>
            <a:t>     Kirchengemeinde</a:t>
          </a:r>
          <a:br>
            <a:rPr lang="de-DE" sz="900"/>
          </a:br>
          <a:r>
            <a:rPr lang="de-DE" sz="900"/>
            <a:t>     Kooperationen</a:t>
          </a:r>
          <a:br>
            <a:rPr lang="de-DE" sz="900"/>
          </a:br>
          <a:br>
            <a:rPr lang="de-DE" sz="900"/>
          </a:br>
          <a:r>
            <a:rPr lang="de-DE" sz="900"/>
            <a:t>     Externe Nutzer</a:t>
          </a:r>
        </a:p>
        <a:p>
          <a:endParaRPr lang="de-DE" sz="900"/>
        </a:p>
        <a:p>
          <a:r>
            <a:rPr lang="de-DE" sz="900"/>
            <a:t>     ungenutzt</a:t>
          </a:r>
        </a:p>
      </xdr:txBody>
    </xdr:sp>
    <xdr:clientData/>
  </xdr:twoCellAnchor>
  <xdr:twoCellAnchor>
    <xdr:from>
      <xdr:col>31</xdr:col>
      <xdr:colOff>0</xdr:colOff>
      <xdr:row>39</xdr:row>
      <xdr:rowOff>79375</xdr:rowOff>
    </xdr:from>
    <xdr:to>
      <xdr:col>31</xdr:col>
      <xdr:colOff>109538</xdr:colOff>
      <xdr:row>39</xdr:row>
      <xdr:rowOff>187375</xdr:rowOff>
    </xdr:to>
    <xdr:sp macro="" textlink="">
      <xdr:nvSpPr>
        <xdr:cNvPr id="33" name="Rechteck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SpPr/>
      </xdr:nvSpPr>
      <xdr:spPr>
        <a:xfrm>
          <a:off x="8172450" y="7623175"/>
          <a:ext cx="109538" cy="108000"/>
        </a:xfrm>
        <a:prstGeom prst="rect">
          <a:avLst/>
        </a:prstGeom>
        <a:pattFill prst="wdDnDiag">
          <a:fgClr>
            <a:schemeClr val="tx1"/>
          </a:fgClr>
          <a:bgClr>
            <a:srgbClr val="FF0000"/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30</xdr:col>
      <xdr:colOff>234950</xdr:colOff>
      <xdr:row>40</xdr:row>
      <xdr:rowOff>25393</xdr:rowOff>
    </xdr:from>
    <xdr:to>
      <xdr:col>31</xdr:col>
      <xdr:colOff>104825</xdr:colOff>
      <xdr:row>40</xdr:row>
      <xdr:rowOff>133393</xdr:rowOff>
    </xdr:to>
    <xdr:sp macro="" textlink="">
      <xdr:nvSpPr>
        <xdr:cNvPr id="34" name="Rechteck 33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SpPr/>
      </xdr:nvSpPr>
      <xdr:spPr>
        <a:xfrm>
          <a:off x="8169275" y="7759693"/>
          <a:ext cx="108000" cy="108000"/>
        </a:xfrm>
        <a:prstGeom prst="rect">
          <a:avLst/>
        </a:prstGeom>
        <a:pattFill prst="wdDnDiag">
          <a:fgClr>
            <a:schemeClr val="tx1"/>
          </a:fgClr>
          <a:bgClr>
            <a:schemeClr val="accent6">
              <a:lumMod val="60000"/>
              <a:lumOff val="40000"/>
            </a:schemeClr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31</xdr:col>
      <xdr:colOff>3175</xdr:colOff>
      <xdr:row>42</xdr:row>
      <xdr:rowOff>22218</xdr:rowOff>
    </xdr:from>
    <xdr:to>
      <xdr:col>31</xdr:col>
      <xdr:colOff>111175</xdr:colOff>
      <xdr:row>42</xdr:row>
      <xdr:rowOff>130218</xdr:rowOff>
    </xdr:to>
    <xdr:sp macro="" textlink="">
      <xdr:nvSpPr>
        <xdr:cNvPr id="35" name="Rechteck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/>
      </xdr:nvSpPr>
      <xdr:spPr>
        <a:xfrm>
          <a:off x="8175625" y="8042268"/>
          <a:ext cx="108000" cy="108000"/>
        </a:xfrm>
        <a:prstGeom prst="rect">
          <a:avLst/>
        </a:prstGeom>
        <a:pattFill prst="dkDnDiag">
          <a:fgClr>
            <a:srgbClr val="B1CFDF"/>
          </a:fgClr>
          <a:bgClr>
            <a:schemeClr val="accent1">
              <a:lumMod val="75000"/>
            </a:schemeClr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31</xdr:col>
      <xdr:colOff>3175</xdr:colOff>
      <xdr:row>43</xdr:row>
      <xdr:rowOff>111118</xdr:rowOff>
    </xdr:from>
    <xdr:to>
      <xdr:col>31</xdr:col>
      <xdr:colOff>111175</xdr:colOff>
      <xdr:row>44</xdr:row>
      <xdr:rowOff>28618</xdr:rowOff>
    </xdr:to>
    <xdr:sp macro="" textlink="">
      <xdr:nvSpPr>
        <xdr:cNvPr id="36" name="Rechteck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/>
      </xdr:nvSpPr>
      <xdr:spPr>
        <a:xfrm>
          <a:off x="8175625" y="8321668"/>
          <a:ext cx="108000" cy="108000"/>
        </a:xfrm>
        <a:prstGeom prst="rect">
          <a:avLst/>
        </a:prstGeom>
        <a:pattFill prst="pct20">
          <a:fgClr>
            <a:schemeClr val="bg1">
              <a:lumMod val="50000"/>
            </a:schemeClr>
          </a:fgClr>
          <a:bgClr>
            <a:schemeClr val="bg1"/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21</xdr:col>
      <xdr:colOff>209550</xdr:colOff>
      <xdr:row>33</xdr:row>
      <xdr:rowOff>23813</xdr:rowOff>
    </xdr:from>
    <xdr:to>
      <xdr:col>28</xdr:col>
      <xdr:colOff>200025</xdr:colOff>
      <xdr:row>45</xdr:row>
      <xdr:rowOff>95250</xdr:rowOff>
    </xdr:to>
    <xdr:graphicFrame macro="">
      <xdr:nvGraphicFramePr>
        <xdr:cNvPr id="37" name="Diagramm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45</xdr:col>
      <xdr:colOff>257175</xdr:colOff>
      <xdr:row>38</xdr:row>
      <xdr:rowOff>19050</xdr:rowOff>
    </xdr:from>
    <xdr:to>
      <xdr:col>49</xdr:col>
      <xdr:colOff>409575</xdr:colOff>
      <xdr:row>48</xdr:row>
      <xdr:rowOff>295275</xdr:rowOff>
    </xdr:to>
    <xdr:graphicFrame macro="">
      <xdr:nvGraphicFramePr>
        <xdr:cNvPr id="38" name="Diagramm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49</xdr:col>
      <xdr:colOff>533400</xdr:colOff>
      <xdr:row>38</xdr:row>
      <xdr:rowOff>19050</xdr:rowOff>
    </xdr:from>
    <xdr:to>
      <xdr:col>52</xdr:col>
      <xdr:colOff>314325</xdr:colOff>
      <xdr:row>48</xdr:row>
      <xdr:rowOff>295275</xdr:rowOff>
    </xdr:to>
    <xdr:graphicFrame macro="">
      <xdr:nvGraphicFramePr>
        <xdr:cNvPr id="39" name="Diagramm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52</xdr:col>
      <xdr:colOff>361950</xdr:colOff>
      <xdr:row>38</xdr:row>
      <xdr:rowOff>19050</xdr:rowOff>
    </xdr:from>
    <xdr:to>
      <xdr:col>55</xdr:col>
      <xdr:colOff>142875</xdr:colOff>
      <xdr:row>48</xdr:row>
      <xdr:rowOff>295275</xdr:rowOff>
    </xdr:to>
    <xdr:graphicFrame macro="">
      <xdr:nvGraphicFramePr>
        <xdr:cNvPr id="40" name="Diagramm 39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55</xdr:col>
      <xdr:colOff>200025</xdr:colOff>
      <xdr:row>38</xdr:row>
      <xdr:rowOff>28575</xdr:rowOff>
    </xdr:from>
    <xdr:to>
      <xdr:col>57</xdr:col>
      <xdr:colOff>742950</xdr:colOff>
      <xdr:row>48</xdr:row>
      <xdr:rowOff>304800</xdr:rowOff>
    </xdr:to>
    <xdr:graphicFrame macro="">
      <xdr:nvGraphicFramePr>
        <xdr:cNvPr id="41" name="Diagramm 40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45</xdr:col>
      <xdr:colOff>304800</xdr:colOff>
      <xdr:row>49</xdr:row>
      <xdr:rowOff>38100</xdr:rowOff>
    </xdr:from>
    <xdr:to>
      <xdr:col>49</xdr:col>
      <xdr:colOff>457200</xdr:colOff>
      <xdr:row>60</xdr:row>
      <xdr:rowOff>152400</xdr:rowOff>
    </xdr:to>
    <xdr:graphicFrame macro="">
      <xdr:nvGraphicFramePr>
        <xdr:cNvPr id="42" name="Diagramm 4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47</xdr:col>
      <xdr:colOff>647700</xdr:colOff>
      <xdr:row>63</xdr:row>
      <xdr:rowOff>47625</xdr:rowOff>
    </xdr:from>
    <xdr:to>
      <xdr:col>47</xdr:col>
      <xdr:colOff>755700</xdr:colOff>
      <xdr:row>63</xdr:row>
      <xdr:rowOff>155625</xdr:rowOff>
    </xdr:to>
    <xdr:sp macro="" textlink="">
      <xdr:nvSpPr>
        <xdr:cNvPr id="43" name="Rechteck 4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SpPr/>
      </xdr:nvSpPr>
      <xdr:spPr>
        <a:xfrm>
          <a:off x="10334625" y="5991225"/>
          <a:ext cx="108000" cy="108000"/>
        </a:xfrm>
        <a:prstGeom prst="rect">
          <a:avLst/>
        </a:prstGeom>
        <a:pattFill prst="wdDnDiag">
          <a:fgClr>
            <a:schemeClr val="tx1"/>
          </a:fgClr>
          <a:bgClr>
            <a:srgbClr val="FF0000"/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50</xdr:col>
      <xdr:colOff>647700</xdr:colOff>
      <xdr:row>63</xdr:row>
      <xdr:rowOff>57150</xdr:rowOff>
    </xdr:from>
    <xdr:to>
      <xdr:col>50</xdr:col>
      <xdr:colOff>755700</xdr:colOff>
      <xdr:row>63</xdr:row>
      <xdr:rowOff>165150</xdr:rowOff>
    </xdr:to>
    <xdr:sp macro="" textlink="">
      <xdr:nvSpPr>
        <xdr:cNvPr id="44" name="Rechteck 43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SpPr/>
      </xdr:nvSpPr>
      <xdr:spPr>
        <a:xfrm>
          <a:off x="12620625" y="6000750"/>
          <a:ext cx="108000" cy="108000"/>
        </a:xfrm>
        <a:prstGeom prst="rect">
          <a:avLst/>
        </a:prstGeom>
        <a:pattFill prst="wdDnDiag">
          <a:fgClr>
            <a:schemeClr val="tx1"/>
          </a:fgClr>
          <a:bgClr>
            <a:schemeClr val="accent6">
              <a:lumMod val="60000"/>
              <a:lumOff val="40000"/>
            </a:schemeClr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53</xdr:col>
      <xdr:colOff>628650</xdr:colOff>
      <xdr:row>63</xdr:row>
      <xdr:rowOff>57150</xdr:rowOff>
    </xdr:from>
    <xdr:to>
      <xdr:col>53</xdr:col>
      <xdr:colOff>736650</xdr:colOff>
      <xdr:row>63</xdr:row>
      <xdr:rowOff>165150</xdr:rowOff>
    </xdr:to>
    <xdr:sp macro="" textlink="">
      <xdr:nvSpPr>
        <xdr:cNvPr id="45" name="Rechteck 44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SpPr/>
      </xdr:nvSpPr>
      <xdr:spPr>
        <a:xfrm>
          <a:off x="14887575" y="6000750"/>
          <a:ext cx="108000" cy="108000"/>
        </a:xfrm>
        <a:prstGeom prst="rect">
          <a:avLst/>
        </a:prstGeom>
        <a:pattFill prst="dkDnDiag">
          <a:fgClr>
            <a:srgbClr val="B1CFDF"/>
          </a:fgClr>
          <a:bgClr>
            <a:schemeClr val="accent1">
              <a:lumMod val="75000"/>
            </a:schemeClr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56</xdr:col>
      <xdr:colOff>628650</xdr:colOff>
      <xdr:row>63</xdr:row>
      <xdr:rowOff>57150</xdr:rowOff>
    </xdr:from>
    <xdr:to>
      <xdr:col>56</xdr:col>
      <xdr:colOff>736650</xdr:colOff>
      <xdr:row>63</xdr:row>
      <xdr:rowOff>165150</xdr:rowOff>
    </xdr:to>
    <xdr:sp macro="" textlink="">
      <xdr:nvSpPr>
        <xdr:cNvPr id="46" name="Rechteck 45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SpPr/>
      </xdr:nvSpPr>
      <xdr:spPr>
        <a:xfrm>
          <a:off x="17173575" y="6000750"/>
          <a:ext cx="108000" cy="108000"/>
        </a:xfrm>
        <a:prstGeom prst="rect">
          <a:avLst/>
        </a:prstGeom>
        <a:pattFill prst="pct20">
          <a:fgClr>
            <a:schemeClr val="bg1">
              <a:lumMod val="50000"/>
            </a:schemeClr>
          </a:fgClr>
          <a:bgClr>
            <a:schemeClr val="bg1"/>
          </a:bgClr>
        </a:patt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49</xdr:col>
      <xdr:colOff>571500</xdr:colOff>
      <xdr:row>49</xdr:row>
      <xdr:rowOff>28575</xdr:rowOff>
    </xdr:from>
    <xdr:to>
      <xdr:col>52</xdr:col>
      <xdr:colOff>352425</xdr:colOff>
      <xdr:row>60</xdr:row>
      <xdr:rowOff>142875</xdr:rowOff>
    </xdr:to>
    <xdr:graphicFrame macro="">
      <xdr:nvGraphicFramePr>
        <xdr:cNvPr id="47" name="Diagramm 46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52</xdr:col>
      <xdr:colOff>400050</xdr:colOff>
      <xdr:row>49</xdr:row>
      <xdr:rowOff>47625</xdr:rowOff>
    </xdr:from>
    <xdr:to>
      <xdr:col>55</xdr:col>
      <xdr:colOff>180975</xdr:colOff>
      <xdr:row>60</xdr:row>
      <xdr:rowOff>161925</xdr:rowOff>
    </xdr:to>
    <xdr:graphicFrame macro="">
      <xdr:nvGraphicFramePr>
        <xdr:cNvPr id="48" name="Diagramm 47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55</xdr:col>
      <xdr:colOff>219075</xdr:colOff>
      <xdr:row>49</xdr:row>
      <xdr:rowOff>9525</xdr:rowOff>
    </xdr:from>
    <xdr:to>
      <xdr:col>58</xdr:col>
      <xdr:colOff>0</xdr:colOff>
      <xdr:row>60</xdr:row>
      <xdr:rowOff>123825</xdr:rowOff>
    </xdr:to>
    <xdr:graphicFrame macro="">
      <xdr:nvGraphicFramePr>
        <xdr:cNvPr id="49" name="Diagramm 48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38</xdr:col>
      <xdr:colOff>609600</xdr:colOff>
      <xdr:row>14</xdr:row>
      <xdr:rowOff>485775</xdr:rowOff>
    </xdr:from>
    <xdr:to>
      <xdr:col>38</xdr:col>
      <xdr:colOff>969600</xdr:colOff>
      <xdr:row>14</xdr:row>
      <xdr:rowOff>629775</xdr:rowOff>
    </xdr:to>
    <xdr:sp macro="" textlink="">
      <xdr:nvSpPr>
        <xdr:cNvPr id="50" name="Rechteck 49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SpPr/>
      </xdr:nvSpPr>
      <xdr:spPr>
        <a:xfrm>
          <a:off x="11268075" y="3105150"/>
          <a:ext cx="360000" cy="144000"/>
        </a:xfrm>
        <a:prstGeom prst="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609600</xdr:colOff>
      <xdr:row>15</xdr:row>
      <xdr:rowOff>41275</xdr:rowOff>
    </xdr:from>
    <xdr:to>
      <xdr:col>38</xdr:col>
      <xdr:colOff>969600</xdr:colOff>
      <xdr:row>15</xdr:row>
      <xdr:rowOff>185275</xdr:rowOff>
    </xdr:to>
    <xdr:sp macro="" textlink="">
      <xdr:nvSpPr>
        <xdr:cNvPr id="51" name="Rechteck 50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/>
      </xdr:nvSpPr>
      <xdr:spPr>
        <a:xfrm>
          <a:off x="11268075" y="3308350"/>
          <a:ext cx="360000" cy="144000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609600</xdr:colOff>
      <xdr:row>16</xdr:row>
      <xdr:rowOff>44450</xdr:rowOff>
    </xdr:from>
    <xdr:to>
      <xdr:col>38</xdr:col>
      <xdr:colOff>969600</xdr:colOff>
      <xdr:row>16</xdr:row>
      <xdr:rowOff>188450</xdr:rowOff>
    </xdr:to>
    <xdr:sp macro="" textlink="">
      <xdr:nvSpPr>
        <xdr:cNvPr id="52" name="Rechteck 5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SpPr/>
      </xdr:nvSpPr>
      <xdr:spPr>
        <a:xfrm>
          <a:off x="11268075" y="3502025"/>
          <a:ext cx="360000" cy="1440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587375</xdr:colOff>
      <xdr:row>10</xdr:row>
      <xdr:rowOff>44450</xdr:rowOff>
    </xdr:from>
    <xdr:to>
      <xdr:col>38</xdr:col>
      <xdr:colOff>947375</xdr:colOff>
      <xdr:row>10</xdr:row>
      <xdr:rowOff>188450</xdr:rowOff>
    </xdr:to>
    <xdr:sp macro="" textlink="">
      <xdr:nvSpPr>
        <xdr:cNvPr id="53" name="Rechteck 5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SpPr/>
      </xdr:nvSpPr>
      <xdr:spPr>
        <a:xfrm>
          <a:off x="11245850" y="1873250"/>
          <a:ext cx="360000" cy="144000"/>
        </a:xfrm>
        <a:prstGeom prst="rect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587375</xdr:colOff>
      <xdr:row>11</xdr:row>
      <xdr:rowOff>57150</xdr:rowOff>
    </xdr:from>
    <xdr:to>
      <xdr:col>38</xdr:col>
      <xdr:colOff>947375</xdr:colOff>
      <xdr:row>12</xdr:row>
      <xdr:rowOff>1125</xdr:rowOff>
    </xdr:to>
    <xdr:sp macro="" textlink="">
      <xdr:nvSpPr>
        <xdr:cNvPr id="54" name="Rechteck 53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SpPr/>
      </xdr:nvSpPr>
      <xdr:spPr>
        <a:xfrm>
          <a:off x="11245850" y="2076450"/>
          <a:ext cx="360000" cy="144000"/>
        </a:xfrm>
        <a:prstGeom prst="rect">
          <a:avLst/>
        </a:prstGeom>
        <a:solidFill>
          <a:srgbClr val="CC66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587375</xdr:colOff>
      <xdr:row>12</xdr:row>
      <xdr:rowOff>50800</xdr:rowOff>
    </xdr:from>
    <xdr:to>
      <xdr:col>38</xdr:col>
      <xdr:colOff>947375</xdr:colOff>
      <xdr:row>12</xdr:row>
      <xdr:rowOff>194800</xdr:rowOff>
    </xdr:to>
    <xdr:sp macro="" textlink="">
      <xdr:nvSpPr>
        <xdr:cNvPr id="55" name="Rechteck 54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SpPr/>
      </xdr:nvSpPr>
      <xdr:spPr>
        <a:xfrm>
          <a:off x="11245850" y="2270125"/>
          <a:ext cx="360000" cy="144000"/>
        </a:xfrm>
        <a:prstGeom prst="rect">
          <a:avLst/>
        </a:prstGeom>
        <a:solidFill>
          <a:srgbClr val="CC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612775</xdr:colOff>
      <xdr:row>18</xdr:row>
      <xdr:rowOff>31750</xdr:rowOff>
    </xdr:from>
    <xdr:to>
      <xdr:col>38</xdr:col>
      <xdr:colOff>972775</xdr:colOff>
      <xdr:row>18</xdr:row>
      <xdr:rowOff>175750</xdr:rowOff>
    </xdr:to>
    <xdr:sp macro="" textlink="">
      <xdr:nvSpPr>
        <xdr:cNvPr id="56" name="Rechteck 55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SpPr/>
      </xdr:nvSpPr>
      <xdr:spPr>
        <a:xfrm>
          <a:off x="11271250" y="3870325"/>
          <a:ext cx="360000" cy="144000"/>
        </a:xfrm>
        <a:prstGeom prst="rect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612775</xdr:colOff>
      <xdr:row>19</xdr:row>
      <xdr:rowOff>44450</xdr:rowOff>
    </xdr:from>
    <xdr:to>
      <xdr:col>38</xdr:col>
      <xdr:colOff>972775</xdr:colOff>
      <xdr:row>19</xdr:row>
      <xdr:rowOff>188450</xdr:rowOff>
    </xdr:to>
    <xdr:sp macro="" textlink="">
      <xdr:nvSpPr>
        <xdr:cNvPr id="57" name="Rechteck 56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SpPr/>
      </xdr:nvSpPr>
      <xdr:spPr>
        <a:xfrm>
          <a:off x="11271250" y="4073525"/>
          <a:ext cx="360000" cy="144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612775</xdr:colOff>
      <xdr:row>20</xdr:row>
      <xdr:rowOff>47625</xdr:rowOff>
    </xdr:from>
    <xdr:to>
      <xdr:col>38</xdr:col>
      <xdr:colOff>972775</xdr:colOff>
      <xdr:row>21</xdr:row>
      <xdr:rowOff>1125</xdr:rowOff>
    </xdr:to>
    <xdr:sp macro="" textlink="">
      <xdr:nvSpPr>
        <xdr:cNvPr id="58" name="Rechteck 57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SpPr/>
      </xdr:nvSpPr>
      <xdr:spPr>
        <a:xfrm>
          <a:off x="11271250" y="4267200"/>
          <a:ext cx="360000" cy="144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619125</xdr:colOff>
      <xdr:row>23</xdr:row>
      <xdr:rowOff>31750</xdr:rowOff>
    </xdr:from>
    <xdr:to>
      <xdr:col>38</xdr:col>
      <xdr:colOff>979125</xdr:colOff>
      <xdr:row>23</xdr:row>
      <xdr:rowOff>175750</xdr:rowOff>
    </xdr:to>
    <xdr:sp macro="" textlink="">
      <xdr:nvSpPr>
        <xdr:cNvPr id="59" name="Rechteck 58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SpPr/>
      </xdr:nvSpPr>
      <xdr:spPr>
        <a:xfrm>
          <a:off x="11277600" y="4727575"/>
          <a:ext cx="360000" cy="144000"/>
        </a:xfrm>
        <a:prstGeom prst="rect">
          <a:avLst/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619125</xdr:colOff>
      <xdr:row>24</xdr:row>
      <xdr:rowOff>44450</xdr:rowOff>
    </xdr:from>
    <xdr:to>
      <xdr:col>38</xdr:col>
      <xdr:colOff>979125</xdr:colOff>
      <xdr:row>24</xdr:row>
      <xdr:rowOff>188450</xdr:rowOff>
    </xdr:to>
    <xdr:sp macro="" textlink="">
      <xdr:nvSpPr>
        <xdr:cNvPr id="60" name="Rechteck 59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SpPr/>
      </xdr:nvSpPr>
      <xdr:spPr>
        <a:xfrm>
          <a:off x="11277600" y="4930775"/>
          <a:ext cx="360000" cy="1440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619125</xdr:colOff>
      <xdr:row>25</xdr:row>
      <xdr:rowOff>47625</xdr:rowOff>
    </xdr:from>
    <xdr:to>
      <xdr:col>38</xdr:col>
      <xdr:colOff>979125</xdr:colOff>
      <xdr:row>26</xdr:row>
      <xdr:rowOff>1125</xdr:rowOff>
    </xdr:to>
    <xdr:sp macro="" textlink="">
      <xdr:nvSpPr>
        <xdr:cNvPr id="61" name="Rechteck 60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SpPr/>
      </xdr:nvSpPr>
      <xdr:spPr>
        <a:xfrm>
          <a:off x="11277600" y="5124450"/>
          <a:ext cx="360000" cy="144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590550</xdr:colOff>
      <xdr:row>28</xdr:row>
      <xdr:rowOff>225425</xdr:rowOff>
    </xdr:from>
    <xdr:to>
      <xdr:col>38</xdr:col>
      <xdr:colOff>950550</xdr:colOff>
      <xdr:row>28</xdr:row>
      <xdr:rowOff>369425</xdr:rowOff>
    </xdr:to>
    <xdr:sp macro="" textlink="">
      <xdr:nvSpPr>
        <xdr:cNvPr id="62" name="Rechteck 6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SpPr/>
      </xdr:nvSpPr>
      <xdr:spPr>
        <a:xfrm>
          <a:off x="11249025" y="5788025"/>
          <a:ext cx="360000" cy="144000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590550</xdr:colOff>
      <xdr:row>29</xdr:row>
      <xdr:rowOff>47625</xdr:rowOff>
    </xdr:from>
    <xdr:to>
      <xdr:col>38</xdr:col>
      <xdr:colOff>950550</xdr:colOff>
      <xdr:row>30</xdr:row>
      <xdr:rowOff>1125</xdr:rowOff>
    </xdr:to>
    <xdr:sp macro="" textlink="">
      <xdr:nvSpPr>
        <xdr:cNvPr id="63" name="Rechteck 6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SpPr/>
      </xdr:nvSpPr>
      <xdr:spPr>
        <a:xfrm>
          <a:off x="11249025" y="5991225"/>
          <a:ext cx="360000" cy="144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590550</xdr:colOff>
      <xdr:row>30</xdr:row>
      <xdr:rowOff>50800</xdr:rowOff>
    </xdr:from>
    <xdr:to>
      <xdr:col>38</xdr:col>
      <xdr:colOff>950550</xdr:colOff>
      <xdr:row>31</xdr:row>
      <xdr:rowOff>99550</xdr:rowOff>
    </xdr:to>
    <xdr:sp macro="" textlink="">
      <xdr:nvSpPr>
        <xdr:cNvPr id="64" name="Rechteck 63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SpPr/>
      </xdr:nvSpPr>
      <xdr:spPr>
        <a:xfrm>
          <a:off x="11249025" y="6184900"/>
          <a:ext cx="360000" cy="144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587375</xdr:colOff>
      <xdr:row>31</xdr:row>
      <xdr:rowOff>149225</xdr:rowOff>
    </xdr:from>
    <xdr:to>
      <xdr:col>38</xdr:col>
      <xdr:colOff>947375</xdr:colOff>
      <xdr:row>32</xdr:row>
      <xdr:rowOff>102725</xdr:rowOff>
    </xdr:to>
    <xdr:sp macro="" textlink="">
      <xdr:nvSpPr>
        <xdr:cNvPr id="65" name="Rechteck 64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SpPr/>
      </xdr:nvSpPr>
      <xdr:spPr>
        <a:xfrm>
          <a:off x="11245850" y="6378575"/>
          <a:ext cx="360000" cy="144000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609600</xdr:colOff>
      <xdr:row>48</xdr:row>
      <xdr:rowOff>485775</xdr:rowOff>
    </xdr:from>
    <xdr:to>
      <xdr:col>38</xdr:col>
      <xdr:colOff>969600</xdr:colOff>
      <xdr:row>48</xdr:row>
      <xdr:rowOff>629775</xdr:rowOff>
    </xdr:to>
    <xdr:sp macro="" textlink="">
      <xdr:nvSpPr>
        <xdr:cNvPr id="66" name="Rechteck 65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SpPr/>
      </xdr:nvSpPr>
      <xdr:spPr>
        <a:xfrm>
          <a:off x="11268075" y="9763125"/>
          <a:ext cx="360000" cy="144000"/>
        </a:xfrm>
        <a:prstGeom prst="rect">
          <a:avLst/>
        </a:prstGeom>
        <a:solidFill>
          <a:schemeClr val="accent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609600</xdr:colOff>
      <xdr:row>49</xdr:row>
      <xdr:rowOff>41275</xdr:rowOff>
    </xdr:from>
    <xdr:to>
      <xdr:col>38</xdr:col>
      <xdr:colOff>969600</xdr:colOff>
      <xdr:row>49</xdr:row>
      <xdr:rowOff>185275</xdr:rowOff>
    </xdr:to>
    <xdr:sp macro="" textlink="">
      <xdr:nvSpPr>
        <xdr:cNvPr id="67" name="Rechteck 66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SpPr/>
      </xdr:nvSpPr>
      <xdr:spPr>
        <a:xfrm>
          <a:off x="11268075" y="9966325"/>
          <a:ext cx="360000" cy="144000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609600</xdr:colOff>
      <xdr:row>50</xdr:row>
      <xdr:rowOff>44450</xdr:rowOff>
    </xdr:from>
    <xdr:to>
      <xdr:col>38</xdr:col>
      <xdr:colOff>969600</xdr:colOff>
      <xdr:row>50</xdr:row>
      <xdr:rowOff>188450</xdr:rowOff>
    </xdr:to>
    <xdr:sp macro="" textlink="">
      <xdr:nvSpPr>
        <xdr:cNvPr id="68" name="Rechteck 67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SpPr/>
      </xdr:nvSpPr>
      <xdr:spPr>
        <a:xfrm>
          <a:off x="11268075" y="10160000"/>
          <a:ext cx="360000" cy="144000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587375</xdr:colOff>
      <xdr:row>44</xdr:row>
      <xdr:rowOff>44450</xdr:rowOff>
    </xdr:from>
    <xdr:to>
      <xdr:col>38</xdr:col>
      <xdr:colOff>947375</xdr:colOff>
      <xdr:row>44</xdr:row>
      <xdr:rowOff>188450</xdr:rowOff>
    </xdr:to>
    <xdr:sp macro="" textlink="">
      <xdr:nvSpPr>
        <xdr:cNvPr id="69" name="Rechteck 68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SpPr/>
      </xdr:nvSpPr>
      <xdr:spPr>
        <a:xfrm>
          <a:off x="11245850" y="8531225"/>
          <a:ext cx="360000" cy="144000"/>
        </a:xfrm>
        <a:prstGeom prst="rect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587375</xdr:colOff>
      <xdr:row>45</xdr:row>
      <xdr:rowOff>57150</xdr:rowOff>
    </xdr:from>
    <xdr:to>
      <xdr:col>38</xdr:col>
      <xdr:colOff>947375</xdr:colOff>
      <xdr:row>46</xdr:row>
      <xdr:rowOff>1125</xdr:rowOff>
    </xdr:to>
    <xdr:sp macro="" textlink="">
      <xdr:nvSpPr>
        <xdr:cNvPr id="70" name="Rechteck 69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SpPr/>
      </xdr:nvSpPr>
      <xdr:spPr>
        <a:xfrm>
          <a:off x="11245850" y="8734425"/>
          <a:ext cx="360000" cy="144000"/>
        </a:xfrm>
        <a:prstGeom prst="rect">
          <a:avLst/>
        </a:prstGeom>
        <a:solidFill>
          <a:srgbClr val="CC66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587375</xdr:colOff>
      <xdr:row>46</xdr:row>
      <xdr:rowOff>50800</xdr:rowOff>
    </xdr:from>
    <xdr:to>
      <xdr:col>38</xdr:col>
      <xdr:colOff>947375</xdr:colOff>
      <xdr:row>46</xdr:row>
      <xdr:rowOff>194800</xdr:rowOff>
    </xdr:to>
    <xdr:sp macro="" textlink="">
      <xdr:nvSpPr>
        <xdr:cNvPr id="71" name="Rechteck 70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SpPr/>
      </xdr:nvSpPr>
      <xdr:spPr>
        <a:xfrm>
          <a:off x="11245850" y="8928100"/>
          <a:ext cx="360000" cy="144000"/>
        </a:xfrm>
        <a:prstGeom prst="rect">
          <a:avLst/>
        </a:prstGeom>
        <a:solidFill>
          <a:srgbClr val="CCCC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612775</xdr:colOff>
      <xdr:row>52</xdr:row>
      <xdr:rowOff>31750</xdr:rowOff>
    </xdr:from>
    <xdr:to>
      <xdr:col>38</xdr:col>
      <xdr:colOff>972775</xdr:colOff>
      <xdr:row>52</xdr:row>
      <xdr:rowOff>175750</xdr:rowOff>
    </xdr:to>
    <xdr:sp macro="" textlink="">
      <xdr:nvSpPr>
        <xdr:cNvPr id="72" name="Rechteck 7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SpPr/>
      </xdr:nvSpPr>
      <xdr:spPr>
        <a:xfrm>
          <a:off x="11271250" y="10528300"/>
          <a:ext cx="360000" cy="144000"/>
        </a:xfrm>
        <a:prstGeom prst="rect">
          <a:avLst/>
        </a:prstGeom>
        <a:solidFill>
          <a:schemeClr val="accent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612775</xdr:colOff>
      <xdr:row>53</xdr:row>
      <xdr:rowOff>44450</xdr:rowOff>
    </xdr:from>
    <xdr:to>
      <xdr:col>38</xdr:col>
      <xdr:colOff>972775</xdr:colOff>
      <xdr:row>53</xdr:row>
      <xdr:rowOff>188450</xdr:rowOff>
    </xdr:to>
    <xdr:sp macro="" textlink="">
      <xdr:nvSpPr>
        <xdr:cNvPr id="73" name="Rechteck 7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SpPr/>
      </xdr:nvSpPr>
      <xdr:spPr>
        <a:xfrm>
          <a:off x="11271250" y="10731500"/>
          <a:ext cx="360000" cy="144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612775</xdr:colOff>
      <xdr:row>54</xdr:row>
      <xdr:rowOff>47625</xdr:rowOff>
    </xdr:from>
    <xdr:to>
      <xdr:col>38</xdr:col>
      <xdr:colOff>972775</xdr:colOff>
      <xdr:row>55</xdr:row>
      <xdr:rowOff>1125</xdr:rowOff>
    </xdr:to>
    <xdr:sp macro="" textlink="">
      <xdr:nvSpPr>
        <xdr:cNvPr id="74" name="Rechteck 73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SpPr/>
      </xdr:nvSpPr>
      <xdr:spPr>
        <a:xfrm>
          <a:off x="11271250" y="10925175"/>
          <a:ext cx="360000" cy="1440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619125</xdr:colOff>
      <xdr:row>57</xdr:row>
      <xdr:rowOff>31750</xdr:rowOff>
    </xdr:from>
    <xdr:to>
      <xdr:col>38</xdr:col>
      <xdr:colOff>979125</xdr:colOff>
      <xdr:row>57</xdr:row>
      <xdr:rowOff>175750</xdr:rowOff>
    </xdr:to>
    <xdr:sp macro="" textlink="">
      <xdr:nvSpPr>
        <xdr:cNvPr id="75" name="Rechteck 74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SpPr/>
      </xdr:nvSpPr>
      <xdr:spPr>
        <a:xfrm>
          <a:off x="11277600" y="11395075"/>
          <a:ext cx="360000" cy="144000"/>
        </a:xfrm>
        <a:prstGeom prst="rect">
          <a:avLst/>
        </a:prstGeom>
        <a:solidFill>
          <a:schemeClr val="accent4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619125</xdr:colOff>
      <xdr:row>58</xdr:row>
      <xdr:rowOff>44450</xdr:rowOff>
    </xdr:from>
    <xdr:to>
      <xdr:col>38</xdr:col>
      <xdr:colOff>979125</xdr:colOff>
      <xdr:row>58</xdr:row>
      <xdr:rowOff>188450</xdr:rowOff>
    </xdr:to>
    <xdr:sp macro="" textlink="">
      <xdr:nvSpPr>
        <xdr:cNvPr id="76" name="Rechteck 75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SpPr/>
      </xdr:nvSpPr>
      <xdr:spPr>
        <a:xfrm>
          <a:off x="11277600" y="11598275"/>
          <a:ext cx="360000" cy="144000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619125</xdr:colOff>
      <xdr:row>59</xdr:row>
      <xdr:rowOff>47625</xdr:rowOff>
    </xdr:from>
    <xdr:to>
      <xdr:col>38</xdr:col>
      <xdr:colOff>979125</xdr:colOff>
      <xdr:row>60</xdr:row>
      <xdr:rowOff>1125</xdr:rowOff>
    </xdr:to>
    <xdr:sp macro="" textlink="">
      <xdr:nvSpPr>
        <xdr:cNvPr id="77" name="Rechteck 76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SpPr/>
      </xdr:nvSpPr>
      <xdr:spPr>
        <a:xfrm>
          <a:off x="11277600" y="11791950"/>
          <a:ext cx="360000" cy="144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590550</xdr:colOff>
      <xdr:row>62</xdr:row>
      <xdr:rowOff>225425</xdr:rowOff>
    </xdr:from>
    <xdr:to>
      <xdr:col>38</xdr:col>
      <xdr:colOff>950550</xdr:colOff>
      <xdr:row>62</xdr:row>
      <xdr:rowOff>369425</xdr:rowOff>
    </xdr:to>
    <xdr:sp macro="" textlink="">
      <xdr:nvSpPr>
        <xdr:cNvPr id="78" name="Rechteck 77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SpPr/>
      </xdr:nvSpPr>
      <xdr:spPr>
        <a:xfrm>
          <a:off x="11249025" y="12455525"/>
          <a:ext cx="360000" cy="144000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590550</xdr:colOff>
      <xdr:row>63</xdr:row>
      <xdr:rowOff>47625</xdr:rowOff>
    </xdr:from>
    <xdr:to>
      <xdr:col>38</xdr:col>
      <xdr:colOff>950550</xdr:colOff>
      <xdr:row>64</xdr:row>
      <xdr:rowOff>1125</xdr:rowOff>
    </xdr:to>
    <xdr:sp macro="" textlink="">
      <xdr:nvSpPr>
        <xdr:cNvPr id="79" name="Rechteck 78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SpPr/>
      </xdr:nvSpPr>
      <xdr:spPr>
        <a:xfrm>
          <a:off x="11249025" y="12658725"/>
          <a:ext cx="360000" cy="144000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590550</xdr:colOff>
      <xdr:row>64</xdr:row>
      <xdr:rowOff>50800</xdr:rowOff>
    </xdr:from>
    <xdr:to>
      <xdr:col>38</xdr:col>
      <xdr:colOff>950550</xdr:colOff>
      <xdr:row>65</xdr:row>
      <xdr:rowOff>99550</xdr:rowOff>
    </xdr:to>
    <xdr:sp macro="" textlink="">
      <xdr:nvSpPr>
        <xdr:cNvPr id="80" name="Rechteck 79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SpPr/>
      </xdr:nvSpPr>
      <xdr:spPr>
        <a:xfrm>
          <a:off x="11249025" y="12852400"/>
          <a:ext cx="360000" cy="144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38</xdr:col>
      <xdr:colOff>587375</xdr:colOff>
      <xdr:row>65</xdr:row>
      <xdr:rowOff>149225</xdr:rowOff>
    </xdr:from>
    <xdr:to>
      <xdr:col>38</xdr:col>
      <xdr:colOff>947375</xdr:colOff>
      <xdr:row>66</xdr:row>
      <xdr:rowOff>102725</xdr:rowOff>
    </xdr:to>
    <xdr:sp macro="" textlink="">
      <xdr:nvSpPr>
        <xdr:cNvPr id="81" name="Rechteck 80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SpPr/>
      </xdr:nvSpPr>
      <xdr:spPr>
        <a:xfrm>
          <a:off x="11245850" y="13046075"/>
          <a:ext cx="360000" cy="144000"/>
        </a:xfrm>
        <a:prstGeom prst="rect">
          <a:avLst/>
        </a:prstGeom>
        <a:solidFill>
          <a:schemeClr val="bg1"/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59999389629810485"/>
  </sheetPr>
  <dimension ref="A1:P120"/>
  <sheetViews>
    <sheetView showGridLines="0" tabSelected="1" zoomScaleNormal="100" workbookViewId="0">
      <selection activeCell="G21" sqref="G21"/>
    </sheetView>
  </sheetViews>
  <sheetFormatPr baseColWidth="10" defaultRowHeight="15" x14ac:dyDescent="0.25"/>
  <cols>
    <col min="1" max="1" width="12.42578125" customWidth="1"/>
    <col min="8" max="8" width="7.28515625" customWidth="1"/>
    <col min="9" max="9" width="1.7109375" customWidth="1"/>
    <col min="10" max="10" width="12.42578125" customWidth="1"/>
    <col min="16" max="16" width="15.5703125" customWidth="1"/>
    <col min="17" max="17" width="2.28515625" customWidth="1"/>
  </cols>
  <sheetData>
    <row r="1" spans="1:16" ht="18.75" x14ac:dyDescent="0.3">
      <c r="A1" s="2" t="s">
        <v>0</v>
      </c>
      <c r="J1" s="2" t="s">
        <v>0</v>
      </c>
    </row>
    <row r="3" spans="1:16" ht="15.75" x14ac:dyDescent="0.25">
      <c r="A3" s="10" t="s">
        <v>116</v>
      </c>
      <c r="J3" s="10" t="s">
        <v>162</v>
      </c>
    </row>
    <row r="4" spans="1:16" x14ac:dyDescent="0.25">
      <c r="A4" s="4"/>
    </row>
    <row r="6" spans="1:16" x14ac:dyDescent="0.25">
      <c r="A6" t="s">
        <v>169</v>
      </c>
      <c r="J6" t="s">
        <v>147</v>
      </c>
    </row>
    <row r="7" spans="1:16" x14ac:dyDescent="0.25">
      <c r="A7" t="s">
        <v>142</v>
      </c>
      <c r="J7" t="s">
        <v>145</v>
      </c>
    </row>
    <row r="8" spans="1:16" x14ac:dyDescent="0.25">
      <c r="J8" t="s">
        <v>146</v>
      </c>
    </row>
    <row r="9" spans="1:16" x14ac:dyDescent="0.25">
      <c r="A9" t="s">
        <v>163</v>
      </c>
      <c r="J9" t="s">
        <v>192</v>
      </c>
      <c r="N9" s="154"/>
    </row>
    <row r="10" spans="1:16" x14ac:dyDescent="0.25">
      <c r="A10" t="s">
        <v>170</v>
      </c>
      <c r="J10" t="s">
        <v>148</v>
      </c>
    </row>
    <row r="11" spans="1:16" x14ac:dyDescent="0.25">
      <c r="A11" t="s">
        <v>165</v>
      </c>
    </row>
    <row r="12" spans="1:16" x14ac:dyDescent="0.25">
      <c r="A12" t="s">
        <v>171</v>
      </c>
      <c r="J12" t="s">
        <v>263</v>
      </c>
      <c r="M12" s="296" t="s">
        <v>8</v>
      </c>
      <c r="N12" s="12" t="s">
        <v>264</v>
      </c>
      <c r="O12" s="297" t="s">
        <v>265</v>
      </c>
    </row>
    <row r="13" spans="1:16" x14ac:dyDescent="0.25">
      <c r="A13" t="s">
        <v>172</v>
      </c>
      <c r="J13" t="s">
        <v>175</v>
      </c>
      <c r="O13" s="154"/>
      <c r="P13" s="154"/>
    </row>
    <row r="14" spans="1:16" x14ac:dyDescent="0.25">
      <c r="A14" t="s">
        <v>164</v>
      </c>
      <c r="J14" t="s">
        <v>193</v>
      </c>
    </row>
    <row r="15" spans="1:16" x14ac:dyDescent="0.25">
      <c r="J15" t="s">
        <v>149</v>
      </c>
    </row>
    <row r="16" spans="1:16" x14ac:dyDescent="0.25">
      <c r="A16" s="98" t="s">
        <v>312</v>
      </c>
      <c r="J16" t="s">
        <v>261</v>
      </c>
    </row>
    <row r="17" spans="1:15" x14ac:dyDescent="0.25">
      <c r="A17" s="98" t="s">
        <v>313</v>
      </c>
    </row>
    <row r="18" spans="1:15" x14ac:dyDescent="0.25">
      <c r="A18" s="98"/>
      <c r="J18" t="s">
        <v>177</v>
      </c>
    </row>
    <row r="19" spans="1:15" x14ac:dyDescent="0.25">
      <c r="A19" t="s">
        <v>143</v>
      </c>
      <c r="J19" t="s">
        <v>176</v>
      </c>
    </row>
    <row r="20" spans="1:15" x14ac:dyDescent="0.25">
      <c r="A20" t="s">
        <v>306</v>
      </c>
      <c r="J20" t="s">
        <v>151</v>
      </c>
    </row>
    <row r="21" spans="1:15" x14ac:dyDescent="0.25">
      <c r="A21" t="s">
        <v>173</v>
      </c>
    </row>
    <row r="23" spans="1:15" x14ac:dyDescent="0.25">
      <c r="A23" s="298" t="s">
        <v>188</v>
      </c>
      <c r="B23" s="93"/>
      <c r="C23" s="93"/>
      <c r="D23" s="93"/>
      <c r="E23" s="93"/>
      <c r="F23" s="93"/>
      <c r="G23" s="93"/>
      <c r="J23" t="s">
        <v>178</v>
      </c>
    </row>
    <row r="24" spans="1:15" x14ac:dyDescent="0.25">
      <c r="A24" s="93"/>
      <c r="B24" s="93"/>
      <c r="C24" s="93"/>
      <c r="D24" s="93"/>
      <c r="E24" s="93"/>
      <c r="F24" s="93"/>
      <c r="G24" s="93"/>
      <c r="J24" t="s">
        <v>130</v>
      </c>
    </row>
    <row r="25" spans="1:15" x14ac:dyDescent="0.25">
      <c r="A25" s="93" t="s">
        <v>189</v>
      </c>
      <c r="B25" s="93"/>
      <c r="C25" s="93"/>
      <c r="D25" s="93"/>
      <c r="E25" s="93"/>
      <c r="F25" s="93"/>
      <c r="G25" s="93"/>
      <c r="J25" t="s">
        <v>152</v>
      </c>
    </row>
    <row r="26" spans="1:15" x14ac:dyDescent="0.25">
      <c r="A26" s="93" t="s">
        <v>290</v>
      </c>
      <c r="B26" s="93"/>
      <c r="C26" s="93"/>
      <c r="D26" s="93"/>
      <c r="E26" s="93"/>
      <c r="F26" s="93"/>
      <c r="G26" s="93"/>
      <c r="J26" t="s">
        <v>153</v>
      </c>
      <c r="N26" t="s">
        <v>117</v>
      </c>
    </row>
    <row r="27" spans="1:15" x14ac:dyDescent="0.25">
      <c r="A27" s="93"/>
      <c r="B27" s="93"/>
      <c r="C27" s="93"/>
      <c r="D27" s="93"/>
      <c r="E27" s="93"/>
      <c r="F27" s="93"/>
      <c r="G27" s="93"/>
      <c r="N27" s="1" t="s">
        <v>128</v>
      </c>
    </row>
    <row r="28" spans="1:15" x14ac:dyDescent="0.25">
      <c r="A28" s="93" t="s">
        <v>174</v>
      </c>
      <c r="B28" s="93"/>
      <c r="C28" s="93"/>
      <c r="D28" s="93"/>
      <c r="E28" s="93"/>
      <c r="F28" s="93"/>
      <c r="G28" s="93"/>
      <c r="J28" t="s">
        <v>121</v>
      </c>
      <c r="N28" s="99" t="s">
        <v>118</v>
      </c>
    </row>
    <row r="29" spans="1:15" x14ac:dyDescent="0.25">
      <c r="A29" s="93" t="s">
        <v>191</v>
      </c>
      <c r="B29" s="93"/>
      <c r="C29" s="93"/>
      <c r="D29" s="93"/>
      <c r="E29" s="93"/>
      <c r="F29" s="93"/>
      <c r="G29" s="93"/>
      <c r="J29" t="s">
        <v>122</v>
      </c>
      <c r="N29" s="99" t="s">
        <v>119</v>
      </c>
    </row>
    <row r="30" spans="1:15" x14ac:dyDescent="0.25">
      <c r="A30" s="93" t="s">
        <v>275</v>
      </c>
      <c r="B30" s="93"/>
      <c r="C30" s="93"/>
      <c r="D30" s="93"/>
      <c r="E30" s="93"/>
      <c r="F30" s="93"/>
      <c r="G30" s="93"/>
      <c r="J30" t="s">
        <v>123</v>
      </c>
      <c r="N30" s="99" t="s">
        <v>202</v>
      </c>
      <c r="O30" s="154"/>
    </row>
    <row r="31" spans="1:15" x14ac:dyDescent="0.25">
      <c r="A31" s="93" t="s">
        <v>291</v>
      </c>
      <c r="B31" s="93"/>
      <c r="C31" s="93"/>
      <c r="D31" s="93"/>
      <c r="E31" s="93"/>
      <c r="F31" s="93"/>
      <c r="G31" s="93"/>
      <c r="N31" s="99" t="s">
        <v>120</v>
      </c>
    </row>
    <row r="32" spans="1:15" x14ac:dyDescent="0.25">
      <c r="A32" s="325" t="s">
        <v>190</v>
      </c>
      <c r="B32" s="93"/>
      <c r="C32" s="93"/>
      <c r="D32" s="93"/>
      <c r="E32" s="93"/>
      <c r="F32" s="93"/>
      <c r="G32" s="93"/>
      <c r="N32" t="s">
        <v>41</v>
      </c>
    </row>
    <row r="33" spans="1:16" x14ac:dyDescent="0.25">
      <c r="A33" s="93"/>
      <c r="B33" s="93"/>
      <c r="C33" s="93"/>
      <c r="D33" s="93"/>
      <c r="E33" s="93"/>
      <c r="F33" s="93"/>
      <c r="G33" s="93"/>
      <c r="N33" s="99" t="s">
        <v>42</v>
      </c>
      <c r="P33" s="154"/>
    </row>
    <row r="34" spans="1:16" x14ac:dyDescent="0.25">
      <c r="P34" s="154"/>
    </row>
    <row r="35" spans="1:16" x14ac:dyDescent="0.25">
      <c r="A35" s="327" t="s">
        <v>287</v>
      </c>
      <c r="B35" s="141"/>
      <c r="C35" s="141"/>
      <c r="D35" s="141"/>
      <c r="E35" s="141"/>
      <c r="F35" s="141"/>
      <c r="G35" s="141"/>
      <c r="P35" s="154"/>
    </row>
    <row r="36" spans="1:16" x14ac:dyDescent="0.25">
      <c r="A36" s="141"/>
      <c r="B36" s="141"/>
      <c r="C36" s="141"/>
      <c r="D36" s="141"/>
      <c r="E36" s="141"/>
      <c r="F36" s="141"/>
      <c r="G36" s="141"/>
      <c r="J36" t="s">
        <v>278</v>
      </c>
      <c r="N36" s="1" t="s">
        <v>129</v>
      </c>
      <c r="P36" s="154"/>
    </row>
    <row r="37" spans="1:16" x14ac:dyDescent="0.25">
      <c r="A37" s="141" t="s">
        <v>288</v>
      </c>
      <c r="B37" s="141"/>
      <c r="C37" s="141"/>
      <c r="D37" s="141"/>
      <c r="E37" s="141"/>
      <c r="F37" s="141"/>
      <c r="G37" s="141"/>
      <c r="J37" t="s">
        <v>279</v>
      </c>
      <c r="N37" s="99" t="s">
        <v>118</v>
      </c>
      <c r="P37" s="154"/>
    </row>
    <row r="38" spans="1:16" x14ac:dyDescent="0.25">
      <c r="A38" s="141" t="s">
        <v>289</v>
      </c>
      <c r="B38" s="141"/>
      <c r="C38" s="141"/>
      <c r="D38" s="141"/>
      <c r="E38" s="141"/>
      <c r="F38" s="141"/>
      <c r="G38" s="141"/>
      <c r="J38" t="s">
        <v>280</v>
      </c>
      <c r="N38" s="99" t="s">
        <v>276</v>
      </c>
      <c r="P38" s="154"/>
    </row>
    <row r="39" spans="1:16" x14ac:dyDescent="0.25">
      <c r="A39" s="141"/>
      <c r="B39" s="141"/>
      <c r="C39" s="141"/>
      <c r="D39" s="141"/>
      <c r="E39" s="141"/>
      <c r="F39" s="141"/>
      <c r="G39" s="141"/>
      <c r="J39" t="s">
        <v>281</v>
      </c>
      <c r="N39" s="99" t="s">
        <v>72</v>
      </c>
    </row>
    <row r="40" spans="1:16" x14ac:dyDescent="0.25">
      <c r="A40" s="141" t="s">
        <v>292</v>
      </c>
      <c r="B40" s="141"/>
      <c r="C40" s="141"/>
      <c r="D40" s="141"/>
      <c r="E40" s="141"/>
      <c r="F40" s="141"/>
      <c r="G40" s="141"/>
      <c r="J40" t="s">
        <v>282</v>
      </c>
      <c r="N40" s="99" t="s">
        <v>71</v>
      </c>
    </row>
    <row r="41" spans="1:16" x14ac:dyDescent="0.25">
      <c r="A41" s="141"/>
      <c r="B41" s="141"/>
      <c r="C41" s="141"/>
      <c r="D41" s="141"/>
      <c r="E41" s="141"/>
      <c r="F41" s="141"/>
      <c r="G41" s="141"/>
      <c r="J41" t="s">
        <v>283</v>
      </c>
      <c r="N41" s="99" t="s">
        <v>73</v>
      </c>
    </row>
    <row r="42" spans="1:16" x14ac:dyDescent="0.25">
      <c r="A42" s="141" t="s">
        <v>293</v>
      </c>
      <c r="B42" s="141"/>
      <c r="C42" s="141"/>
      <c r="D42" s="141"/>
      <c r="E42" s="141"/>
      <c r="F42" s="141"/>
      <c r="G42" s="141"/>
      <c r="J42" t="s">
        <v>284</v>
      </c>
    </row>
    <row r="43" spans="1:16" x14ac:dyDescent="0.25">
      <c r="A43" s="141" t="s">
        <v>294</v>
      </c>
      <c r="B43" s="141"/>
      <c r="C43" s="141"/>
      <c r="D43" s="141"/>
      <c r="E43" s="141"/>
      <c r="F43" s="141"/>
      <c r="G43" s="141"/>
    </row>
    <row r="44" spans="1:16" x14ac:dyDescent="0.25">
      <c r="A44" s="141"/>
      <c r="B44" s="141"/>
      <c r="C44" s="141"/>
      <c r="D44" s="141"/>
      <c r="E44" s="141"/>
      <c r="F44" s="141"/>
      <c r="G44" s="141"/>
    </row>
    <row r="45" spans="1:16" x14ac:dyDescent="0.25">
      <c r="J45" t="s">
        <v>179</v>
      </c>
    </row>
    <row r="46" spans="1:16" x14ac:dyDescent="0.25">
      <c r="A46" t="s">
        <v>310</v>
      </c>
      <c r="J46" t="s">
        <v>124</v>
      </c>
      <c r="M46" t="s">
        <v>125</v>
      </c>
    </row>
    <row r="47" spans="1:16" x14ac:dyDescent="0.25">
      <c r="A47" t="s">
        <v>309</v>
      </c>
      <c r="J47" t="s">
        <v>126</v>
      </c>
    </row>
    <row r="48" spans="1:16" x14ac:dyDescent="0.25">
      <c r="J48" t="s">
        <v>127</v>
      </c>
    </row>
    <row r="49" spans="1:16" x14ac:dyDescent="0.25">
      <c r="A49" t="s">
        <v>299</v>
      </c>
      <c r="B49" s="358">
        <v>45399</v>
      </c>
    </row>
    <row r="50" spans="1:16" ht="18.75" x14ac:dyDescent="0.3">
      <c r="A50" s="2" t="s">
        <v>0</v>
      </c>
    </row>
    <row r="51" spans="1:16" x14ac:dyDescent="0.25">
      <c r="J51" t="s">
        <v>266</v>
      </c>
    </row>
    <row r="52" spans="1:16" ht="15.75" x14ac:dyDescent="0.25">
      <c r="A52" s="10" t="s">
        <v>220</v>
      </c>
      <c r="J52" s="100" t="s">
        <v>131</v>
      </c>
      <c r="K52" s="96" t="s">
        <v>135</v>
      </c>
      <c r="L52" s="96"/>
      <c r="M52" t="s">
        <v>150</v>
      </c>
    </row>
    <row r="53" spans="1:16" x14ac:dyDescent="0.25">
      <c r="J53" s="100" t="s">
        <v>132</v>
      </c>
      <c r="K53" s="96" t="s">
        <v>136</v>
      </c>
      <c r="M53" s="154" t="s">
        <v>180</v>
      </c>
      <c r="N53" s="154"/>
      <c r="O53" s="154"/>
      <c r="P53" s="154"/>
    </row>
    <row r="54" spans="1:16" x14ac:dyDescent="0.25">
      <c r="A54" s="1" t="s">
        <v>70</v>
      </c>
      <c r="E54" s="21" t="s">
        <v>48</v>
      </c>
      <c r="J54" s="100" t="s">
        <v>133</v>
      </c>
      <c r="K54" s="96" t="s">
        <v>137</v>
      </c>
      <c r="M54" s="154" t="s">
        <v>205</v>
      </c>
      <c r="N54" s="154"/>
      <c r="O54" s="154"/>
      <c r="P54" s="154"/>
    </row>
    <row r="55" spans="1:16" x14ac:dyDescent="0.25">
      <c r="J55" s="100" t="s">
        <v>134</v>
      </c>
      <c r="K55" s="96" t="s">
        <v>138</v>
      </c>
      <c r="M55" s="154" t="s">
        <v>206</v>
      </c>
      <c r="N55" s="154"/>
      <c r="O55" s="154"/>
      <c r="P55" s="154"/>
    </row>
    <row r="56" spans="1:16" x14ac:dyDescent="0.25">
      <c r="A56" s="98" t="s">
        <v>224</v>
      </c>
      <c r="E56" s="21"/>
      <c r="J56" s="100"/>
      <c r="K56" s="96"/>
    </row>
    <row r="57" spans="1:16" x14ac:dyDescent="0.25">
      <c r="A57" s="178"/>
      <c r="B57" t="s">
        <v>227</v>
      </c>
      <c r="J57" s="111" t="s">
        <v>154</v>
      </c>
      <c r="K57" s="96"/>
    </row>
    <row r="58" spans="1:16" x14ac:dyDescent="0.25">
      <c r="A58" s="184"/>
      <c r="B58" t="s">
        <v>39</v>
      </c>
      <c r="E58" s="12" t="s">
        <v>44</v>
      </c>
      <c r="J58" s="111" t="s">
        <v>181</v>
      </c>
      <c r="K58" s="96"/>
    </row>
    <row r="59" spans="1:16" x14ac:dyDescent="0.25">
      <c r="A59" s="185"/>
      <c r="B59" t="s">
        <v>195</v>
      </c>
      <c r="E59" s="12" t="s">
        <v>194</v>
      </c>
      <c r="J59" s="111" t="s">
        <v>307</v>
      </c>
      <c r="K59" s="96"/>
    </row>
    <row r="60" spans="1:16" x14ac:dyDescent="0.25">
      <c r="A60" s="186"/>
      <c r="B60" t="s">
        <v>40</v>
      </c>
      <c r="E60" s="12" t="s">
        <v>45</v>
      </c>
      <c r="J60" s="101" t="s">
        <v>308</v>
      </c>
    </row>
    <row r="61" spans="1:16" x14ac:dyDescent="0.25">
      <c r="A61" s="187"/>
      <c r="B61" t="s">
        <v>41</v>
      </c>
      <c r="E61" s="12" t="s">
        <v>47</v>
      </c>
      <c r="J61" s="101" t="s">
        <v>302</v>
      </c>
    </row>
    <row r="62" spans="1:16" x14ac:dyDescent="0.25">
      <c r="A62" s="188"/>
      <c r="B62" t="s">
        <v>42</v>
      </c>
      <c r="E62" s="12" t="s">
        <v>46</v>
      </c>
      <c r="J62" s="101" t="s">
        <v>303</v>
      </c>
    </row>
    <row r="64" spans="1:16" x14ac:dyDescent="0.25">
      <c r="A64" s="98" t="s">
        <v>216</v>
      </c>
      <c r="E64" s="12"/>
    </row>
    <row r="65" spans="1:16" x14ac:dyDescent="0.25">
      <c r="A65" s="178"/>
      <c r="B65" t="s">
        <v>227</v>
      </c>
      <c r="J65" s="101" t="s">
        <v>141</v>
      </c>
    </row>
    <row r="66" spans="1:16" x14ac:dyDescent="0.25">
      <c r="A66" s="184"/>
      <c r="B66" t="s">
        <v>276</v>
      </c>
      <c r="E66" s="12" t="s">
        <v>277</v>
      </c>
      <c r="J66" s="101" t="s">
        <v>139</v>
      </c>
    </row>
    <row r="67" spans="1:16" x14ac:dyDescent="0.25">
      <c r="A67" s="185"/>
      <c r="B67" t="s">
        <v>72</v>
      </c>
      <c r="E67" s="12" t="s">
        <v>78</v>
      </c>
      <c r="J67" s="101" t="s">
        <v>140</v>
      </c>
    </row>
    <row r="68" spans="1:16" x14ac:dyDescent="0.25">
      <c r="A68" s="186"/>
      <c r="B68" t="s">
        <v>71</v>
      </c>
      <c r="E68" s="12" t="s">
        <v>79</v>
      </c>
      <c r="L68" s="162"/>
      <c r="M68" s="162"/>
      <c r="N68" s="162"/>
      <c r="O68" s="162"/>
      <c r="P68" s="162"/>
    </row>
    <row r="69" spans="1:16" x14ac:dyDescent="0.25">
      <c r="A69" s="187"/>
      <c r="B69" t="s">
        <v>73</v>
      </c>
      <c r="E69" s="12" t="s">
        <v>77</v>
      </c>
      <c r="L69" s="161" t="s">
        <v>118</v>
      </c>
      <c r="M69" s="162"/>
      <c r="N69" s="162"/>
      <c r="O69" s="162"/>
      <c r="P69" s="162"/>
    </row>
    <row r="70" spans="1:16" x14ac:dyDescent="0.25">
      <c r="L70" s="163" t="s">
        <v>201</v>
      </c>
      <c r="M70" s="164"/>
      <c r="N70" s="164"/>
      <c r="O70" s="165"/>
      <c r="P70" s="165"/>
    </row>
    <row r="71" spans="1:16" x14ac:dyDescent="0.25">
      <c r="L71" s="99" t="s">
        <v>200</v>
      </c>
      <c r="O71" s="154"/>
      <c r="P71" s="154"/>
    </row>
    <row r="72" spans="1:16" x14ac:dyDescent="0.25">
      <c r="A72" s="98" t="s">
        <v>216</v>
      </c>
      <c r="L72" s="162" t="s">
        <v>203</v>
      </c>
      <c r="M72" s="162"/>
      <c r="N72" s="162"/>
      <c r="O72" s="162"/>
      <c r="P72" s="162"/>
    </row>
    <row r="73" spans="1:16" x14ac:dyDescent="0.25">
      <c r="A73" s="41" t="s">
        <v>81</v>
      </c>
      <c r="B73" t="s">
        <v>225</v>
      </c>
      <c r="L73" s="163" t="s">
        <v>204</v>
      </c>
      <c r="M73" s="164"/>
      <c r="N73" s="164"/>
      <c r="O73" s="164"/>
      <c r="P73" s="164"/>
    </row>
    <row r="74" spans="1:16" x14ac:dyDescent="0.25">
      <c r="A74" s="42"/>
      <c r="B74" t="s">
        <v>226</v>
      </c>
    </row>
    <row r="76" spans="1:16" x14ac:dyDescent="0.25">
      <c r="J76" t="s">
        <v>182</v>
      </c>
    </row>
    <row r="77" spans="1:16" x14ac:dyDescent="0.25">
      <c r="J77" t="s">
        <v>161</v>
      </c>
    </row>
    <row r="78" spans="1:16" x14ac:dyDescent="0.25">
      <c r="A78" s="1" t="s">
        <v>25</v>
      </c>
      <c r="C78" s="21"/>
      <c r="D78" s="19"/>
    </row>
    <row r="79" spans="1:16" x14ac:dyDescent="0.25">
      <c r="A79" s="1"/>
      <c r="C79" s="21"/>
      <c r="D79" s="19"/>
    </row>
    <row r="80" spans="1:16" x14ac:dyDescent="0.25">
      <c r="A80" s="178"/>
      <c r="B80" s="5" t="s">
        <v>227</v>
      </c>
      <c r="C80" s="12"/>
      <c r="J80" t="s">
        <v>267</v>
      </c>
    </row>
    <row r="81" spans="1:14" x14ac:dyDescent="0.25">
      <c r="A81" s="190" t="s">
        <v>197</v>
      </c>
      <c r="B81" s="193" t="s">
        <v>201</v>
      </c>
      <c r="C81" s="12"/>
      <c r="J81" t="s">
        <v>183</v>
      </c>
    </row>
    <row r="82" spans="1:14" x14ac:dyDescent="0.25">
      <c r="A82" s="191" t="s">
        <v>105</v>
      </c>
      <c r="B82" s="194" t="s">
        <v>229</v>
      </c>
      <c r="C82" s="12"/>
      <c r="J82" t="s">
        <v>304</v>
      </c>
    </row>
    <row r="83" spans="1:14" x14ac:dyDescent="0.25">
      <c r="A83" s="192" t="s">
        <v>50</v>
      </c>
      <c r="B83" s="195" t="s">
        <v>228</v>
      </c>
      <c r="J83" t="s">
        <v>305</v>
      </c>
    </row>
    <row r="84" spans="1:14" x14ac:dyDescent="0.25">
      <c r="B84" s="5"/>
    </row>
    <row r="85" spans="1:14" x14ac:dyDescent="0.25">
      <c r="B85" s="194" t="s">
        <v>230</v>
      </c>
      <c r="J85" t="s">
        <v>155</v>
      </c>
    </row>
    <row r="86" spans="1:14" x14ac:dyDescent="0.25">
      <c r="J86" t="s">
        <v>285</v>
      </c>
    </row>
    <row r="87" spans="1:14" x14ac:dyDescent="0.25">
      <c r="J87" t="s">
        <v>286</v>
      </c>
    </row>
    <row r="88" spans="1:14" x14ac:dyDescent="0.25">
      <c r="J88" t="s">
        <v>184</v>
      </c>
    </row>
    <row r="89" spans="1:14" x14ac:dyDescent="0.25">
      <c r="J89" t="s">
        <v>185</v>
      </c>
    </row>
    <row r="90" spans="1:14" x14ac:dyDescent="0.25">
      <c r="J90" t="s">
        <v>156</v>
      </c>
    </row>
    <row r="91" spans="1:14" x14ac:dyDescent="0.25">
      <c r="J91" t="s">
        <v>186</v>
      </c>
    </row>
    <row r="92" spans="1:14" x14ac:dyDescent="0.25">
      <c r="J92" t="s">
        <v>158</v>
      </c>
    </row>
    <row r="93" spans="1:14" x14ac:dyDescent="0.25">
      <c r="J93" t="s">
        <v>157</v>
      </c>
    </row>
    <row r="95" spans="1:14" ht="15" customHeight="1" x14ac:dyDescent="0.25">
      <c r="J95" t="s">
        <v>268</v>
      </c>
      <c r="L95" s="366" t="s">
        <v>232</v>
      </c>
      <c r="M95" s="364"/>
      <c r="N95" t="s">
        <v>269</v>
      </c>
    </row>
    <row r="96" spans="1:14" x14ac:dyDescent="0.25">
      <c r="J96" t="s">
        <v>270</v>
      </c>
    </row>
    <row r="98" spans="1:10" x14ac:dyDescent="0.25">
      <c r="J98" t="s">
        <v>187</v>
      </c>
    </row>
    <row r="101" spans="1:10" ht="15.75" x14ac:dyDescent="0.25">
      <c r="A101" s="10" t="str">
        <f>A52</f>
        <v>Legende</v>
      </c>
    </row>
    <row r="102" spans="1:10" x14ac:dyDescent="0.25">
      <c r="A102" s="1" t="s">
        <v>298</v>
      </c>
    </row>
    <row r="103" spans="1:10" x14ac:dyDescent="0.25">
      <c r="A103" s="1"/>
    </row>
    <row r="104" spans="1:10" x14ac:dyDescent="0.25">
      <c r="C104" s="5" t="s">
        <v>234</v>
      </c>
      <c r="D104" s="5"/>
      <c r="E104" s="5" t="s">
        <v>233</v>
      </c>
      <c r="F104" s="5"/>
    </row>
    <row r="105" spans="1:10" x14ac:dyDescent="0.25">
      <c r="A105" s="196"/>
      <c r="C105" s="209" t="s">
        <v>42</v>
      </c>
      <c r="D105" s="210"/>
      <c r="E105" s="210" t="s">
        <v>235</v>
      </c>
      <c r="F105" s="210"/>
      <c r="G105" s="211"/>
    </row>
    <row r="106" spans="1:10" x14ac:dyDescent="0.25">
      <c r="A106" s="197"/>
      <c r="C106" s="212" t="s">
        <v>42</v>
      </c>
      <c r="D106" s="5"/>
      <c r="E106" s="213" t="s">
        <v>236</v>
      </c>
      <c r="F106" s="5"/>
      <c r="G106" s="214"/>
    </row>
    <row r="107" spans="1:10" x14ac:dyDescent="0.25">
      <c r="A107" s="198"/>
      <c r="C107" s="6" t="s">
        <v>42</v>
      </c>
      <c r="D107" s="162"/>
      <c r="E107" s="215" t="s">
        <v>196</v>
      </c>
      <c r="F107" s="162"/>
      <c r="G107" s="216"/>
    </row>
    <row r="108" spans="1:10" x14ac:dyDescent="0.25">
      <c r="A108" s="199"/>
      <c r="C108" s="209" t="s">
        <v>41</v>
      </c>
      <c r="D108" s="210"/>
      <c r="E108" s="210" t="s">
        <v>235</v>
      </c>
      <c r="F108" s="210"/>
      <c r="G108" s="211"/>
    </row>
    <row r="109" spans="1:10" x14ac:dyDescent="0.25">
      <c r="A109" s="200"/>
      <c r="C109" s="212" t="s">
        <v>41</v>
      </c>
      <c r="D109" s="5"/>
      <c r="E109" s="213" t="s">
        <v>236</v>
      </c>
      <c r="F109" s="5"/>
      <c r="G109" s="214"/>
    </row>
    <row r="110" spans="1:10" x14ac:dyDescent="0.25">
      <c r="A110" s="201"/>
      <c r="C110" s="6" t="s">
        <v>41</v>
      </c>
      <c r="D110" s="162"/>
      <c r="E110" s="215" t="s">
        <v>196</v>
      </c>
      <c r="F110" s="162"/>
      <c r="G110" s="216"/>
    </row>
    <row r="111" spans="1:10" x14ac:dyDescent="0.25">
      <c r="A111" s="202"/>
      <c r="C111" s="209" t="s">
        <v>40</v>
      </c>
      <c r="D111" s="210"/>
      <c r="E111" s="210" t="s">
        <v>235</v>
      </c>
      <c r="F111" s="210"/>
      <c r="G111" s="211"/>
    </row>
    <row r="112" spans="1:10" x14ac:dyDescent="0.25">
      <c r="A112" s="186"/>
      <c r="C112" s="212" t="s">
        <v>40</v>
      </c>
      <c r="D112" s="5"/>
      <c r="E112" s="213" t="s">
        <v>236</v>
      </c>
      <c r="F112" s="5"/>
      <c r="G112" s="214"/>
    </row>
    <row r="113" spans="1:7" x14ac:dyDescent="0.25">
      <c r="A113" s="203"/>
      <c r="C113" s="6" t="s">
        <v>40</v>
      </c>
      <c r="D113" s="162"/>
      <c r="E113" s="215" t="s">
        <v>196</v>
      </c>
      <c r="F113" s="162"/>
      <c r="G113" s="216"/>
    </row>
    <row r="114" spans="1:7" x14ac:dyDescent="0.25">
      <c r="A114" s="204"/>
      <c r="C114" s="209" t="s">
        <v>195</v>
      </c>
      <c r="D114" s="210"/>
      <c r="E114" s="210" t="s">
        <v>235</v>
      </c>
      <c r="F114" s="210"/>
      <c r="G114" s="211"/>
    </row>
    <row r="115" spans="1:7" x14ac:dyDescent="0.25">
      <c r="A115" s="205"/>
      <c r="C115" s="212" t="s">
        <v>195</v>
      </c>
      <c r="D115" s="5"/>
      <c r="E115" s="213" t="s">
        <v>236</v>
      </c>
      <c r="F115" s="5"/>
      <c r="G115" s="214"/>
    </row>
    <row r="116" spans="1:7" x14ac:dyDescent="0.25">
      <c r="A116" s="206"/>
      <c r="C116" s="6" t="s">
        <v>195</v>
      </c>
      <c r="D116" s="162"/>
      <c r="E116" s="215" t="s">
        <v>196</v>
      </c>
      <c r="F116" s="162"/>
      <c r="G116" s="216"/>
    </row>
    <row r="117" spans="1:7" x14ac:dyDescent="0.25">
      <c r="A117" s="207"/>
      <c r="C117" s="209" t="s">
        <v>39</v>
      </c>
      <c r="D117" s="210"/>
      <c r="E117" s="210" t="s">
        <v>235</v>
      </c>
      <c r="F117" s="210"/>
      <c r="G117" s="211"/>
    </row>
    <row r="118" spans="1:7" x14ac:dyDescent="0.25">
      <c r="A118" s="184"/>
      <c r="C118" s="212" t="s">
        <v>39</v>
      </c>
      <c r="D118" s="5"/>
      <c r="E118" s="213" t="s">
        <v>236</v>
      </c>
      <c r="F118" s="5"/>
      <c r="G118" s="214"/>
    </row>
    <row r="119" spans="1:7" x14ac:dyDescent="0.25">
      <c r="A119" s="208"/>
      <c r="C119" s="6" t="s">
        <v>39</v>
      </c>
      <c r="D119" s="162"/>
      <c r="E119" s="215" t="s">
        <v>196</v>
      </c>
      <c r="F119" s="162"/>
      <c r="G119" s="216"/>
    </row>
    <row r="120" spans="1:7" x14ac:dyDescent="0.25">
      <c r="A120" s="178"/>
      <c r="C120" s="20"/>
      <c r="D120" s="164" t="s">
        <v>227</v>
      </c>
      <c r="E120" s="164"/>
      <c r="F120" s="164"/>
      <c r="G120" s="217"/>
    </row>
  </sheetData>
  <sheetProtection algorithmName="SHA-512" hashValue="nSR6fexsSHeW0pFvjtk1utdFyV8Y8SNB0CTVBvRQGVl9ZOT6Ba0w/gM60VzYERsoDsLRX0YLhV5pISX0KC/bww==" saltValue="fGuCHauy7lxduZQLCZLx+Q==" spinCount="100000" sheet="1" objects="1" scenarios="1" selectLockedCells="1" selectUnlockedCells="1"/>
  <pageMargins left="0.70866141732283472" right="0.51181102362204722" top="0.78740157480314965" bottom="0.78740157480314965" header="0.31496062992125984" footer="0.31496062992125984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0.79998168889431442"/>
  </sheetPr>
  <dimension ref="A1:AR289"/>
  <sheetViews>
    <sheetView topLeftCell="C7" workbookViewId="0">
      <selection activeCell="C17" sqref="C17"/>
    </sheetView>
  </sheetViews>
  <sheetFormatPr baseColWidth="10" defaultRowHeight="15" outlineLevelRow="2" x14ac:dyDescent="0.25"/>
  <cols>
    <col min="3" max="4" width="5.7109375" style="12" customWidth="1"/>
    <col min="5" max="5" width="3.7109375" customWidth="1"/>
    <col min="6" max="6" width="5.7109375" customWidth="1"/>
    <col min="7" max="7" width="8" customWidth="1"/>
    <col min="9" max="9" width="8.85546875" customWidth="1"/>
    <col min="11" max="11" width="6.5703125" customWidth="1"/>
    <col min="13" max="13" width="9.140625" customWidth="1"/>
    <col min="14" max="14" width="5" customWidth="1"/>
    <col min="15" max="20" width="7.28515625" customWidth="1"/>
    <col min="21" max="21" width="5.140625" customWidth="1"/>
    <col min="22" max="29" width="12.7109375" style="12" customWidth="1"/>
    <col min="30" max="30" width="8.28515625" customWidth="1"/>
    <col min="35" max="36" width="7.5703125" style="12" customWidth="1"/>
    <col min="37" max="37" width="1.28515625" customWidth="1"/>
    <col min="39" max="39" width="4.42578125" customWidth="1"/>
    <col min="40" max="43" width="5.85546875" customWidth="1"/>
  </cols>
  <sheetData>
    <row r="1" spans="1:43" ht="90.75" x14ac:dyDescent="0.25">
      <c r="F1" s="233" t="s">
        <v>240</v>
      </c>
      <c r="G1" s="235" t="s">
        <v>241</v>
      </c>
      <c r="I1" s="176" t="s">
        <v>215</v>
      </c>
    </row>
    <row r="2" spans="1:43" x14ac:dyDescent="0.25">
      <c r="C2" s="12" t="s">
        <v>197</v>
      </c>
      <c r="D2" s="12">
        <v>30</v>
      </c>
      <c r="E2" s="12" t="s">
        <v>197</v>
      </c>
      <c r="F2" s="234">
        <v>1</v>
      </c>
      <c r="G2" s="236">
        <v>1</v>
      </c>
      <c r="H2" s="12" t="s">
        <v>44</v>
      </c>
      <c r="I2" s="63">
        <v>2</v>
      </c>
      <c r="J2" s="15"/>
      <c r="K2" s="304" t="s">
        <v>44</v>
      </c>
      <c r="L2" s="12">
        <v>1</v>
      </c>
      <c r="M2" s="237">
        <v>1</v>
      </c>
      <c r="N2" t="s">
        <v>242</v>
      </c>
      <c r="V2" s="178"/>
      <c r="W2" t="s">
        <v>227</v>
      </c>
      <c r="Y2"/>
      <c r="Z2" s="12">
        <v>0</v>
      </c>
      <c r="AA2" s="12">
        <v>0</v>
      </c>
    </row>
    <row r="3" spans="1:43" x14ac:dyDescent="0.25">
      <c r="C3" s="12" t="s">
        <v>105</v>
      </c>
      <c r="D3" s="12">
        <v>20</v>
      </c>
      <c r="E3" s="12" t="s">
        <v>105</v>
      </c>
      <c r="F3" s="234">
        <v>0.75</v>
      </c>
      <c r="G3" s="236">
        <v>1</v>
      </c>
      <c r="H3" s="12" t="s">
        <v>194</v>
      </c>
      <c r="I3" s="63">
        <v>1</v>
      </c>
      <c r="J3" s="16"/>
      <c r="K3" s="304" t="s">
        <v>194</v>
      </c>
      <c r="L3" s="12">
        <v>0.5</v>
      </c>
      <c r="M3" s="237">
        <v>0.5</v>
      </c>
      <c r="Q3" s="173"/>
      <c r="V3" s="184"/>
      <c r="W3" t="s">
        <v>276</v>
      </c>
      <c r="Y3"/>
      <c r="Z3" s="12" t="s">
        <v>277</v>
      </c>
      <c r="AA3" s="12">
        <v>0.75</v>
      </c>
    </row>
    <row r="4" spans="1:43" x14ac:dyDescent="0.25">
      <c r="C4" s="12" t="s">
        <v>50</v>
      </c>
      <c r="D4" s="12">
        <v>10</v>
      </c>
      <c r="E4" s="12" t="s">
        <v>50</v>
      </c>
      <c r="F4" s="234">
        <v>0.5</v>
      </c>
      <c r="G4" s="236">
        <v>1</v>
      </c>
      <c r="H4" s="12" t="s">
        <v>45</v>
      </c>
      <c r="I4" s="63">
        <v>0.5</v>
      </c>
      <c r="J4" s="14"/>
      <c r="K4" s="304" t="s">
        <v>45</v>
      </c>
      <c r="L4" s="12">
        <v>0.25</v>
      </c>
      <c r="M4" s="237">
        <v>0.25</v>
      </c>
      <c r="V4" s="185"/>
      <c r="W4" t="s">
        <v>72</v>
      </c>
      <c r="Y4"/>
      <c r="Z4" s="12" t="s">
        <v>78</v>
      </c>
      <c r="AA4" s="12">
        <v>0.5</v>
      </c>
    </row>
    <row r="5" spans="1:43" x14ac:dyDescent="0.25">
      <c r="C5" s="12">
        <v>0</v>
      </c>
      <c r="D5" s="12">
        <v>0</v>
      </c>
      <c r="E5" s="12">
        <v>0</v>
      </c>
      <c r="F5" s="234">
        <v>0</v>
      </c>
      <c r="G5" s="236">
        <v>0</v>
      </c>
      <c r="H5" s="12" t="s">
        <v>47</v>
      </c>
      <c r="I5" s="63">
        <v>0.25</v>
      </c>
      <c r="J5" s="17"/>
      <c r="K5" s="304" t="s">
        <v>47</v>
      </c>
      <c r="L5" s="12">
        <v>0.15</v>
      </c>
      <c r="M5" s="237">
        <v>0.125</v>
      </c>
      <c r="V5" s="186"/>
      <c r="W5" t="s">
        <v>71</v>
      </c>
      <c r="Y5"/>
      <c r="Z5" s="12" t="s">
        <v>79</v>
      </c>
      <c r="AA5" s="12">
        <v>0.25</v>
      </c>
    </row>
    <row r="6" spans="1:43" x14ac:dyDescent="0.25">
      <c r="H6" s="12" t="s">
        <v>46</v>
      </c>
      <c r="I6" s="63">
        <v>0.125</v>
      </c>
      <c r="J6" s="18"/>
      <c r="K6" s="304" t="s">
        <v>46</v>
      </c>
      <c r="L6" s="12">
        <v>0.1</v>
      </c>
      <c r="M6" s="237">
        <v>9.5000000000000001E-2</v>
      </c>
      <c r="V6" s="187"/>
      <c r="W6" t="s">
        <v>73</v>
      </c>
      <c r="Y6"/>
      <c r="Z6" s="12" t="s">
        <v>77</v>
      </c>
      <c r="AA6" s="12">
        <v>0.1</v>
      </c>
    </row>
    <row r="7" spans="1:43" x14ac:dyDescent="0.25">
      <c r="H7">
        <v>0</v>
      </c>
      <c r="I7" s="63">
        <v>0</v>
      </c>
      <c r="K7" s="304">
        <v>0</v>
      </c>
      <c r="L7" s="12">
        <v>0</v>
      </c>
      <c r="M7" s="237">
        <v>0</v>
      </c>
      <c r="V7" s="188"/>
      <c r="Y7"/>
      <c r="AA7" s="12">
        <v>0.18</v>
      </c>
    </row>
    <row r="8" spans="1:43" x14ac:dyDescent="0.25">
      <c r="I8" s="63"/>
      <c r="K8" s="304"/>
      <c r="L8" s="12"/>
      <c r="M8" s="245"/>
      <c r="V8" s="189"/>
      <c r="Y8"/>
      <c r="AA8" s="12">
        <v>0.05</v>
      </c>
    </row>
    <row r="9" spans="1:43" x14ac:dyDescent="0.25">
      <c r="I9" s="63"/>
      <c r="K9" s="304"/>
      <c r="L9" s="12"/>
      <c r="M9" s="245"/>
      <c r="V9" s="101"/>
      <c r="W9"/>
      <c r="X9"/>
      <c r="Y9"/>
    </row>
    <row r="10" spans="1:43" x14ac:dyDescent="0.25">
      <c r="I10" s="63"/>
      <c r="K10" s="304"/>
      <c r="L10" s="12"/>
      <c r="M10" s="245"/>
      <c r="U10" s="4" t="s">
        <v>273</v>
      </c>
      <c r="V10" s="246"/>
      <c r="X10"/>
      <c r="Y10"/>
    </row>
    <row r="11" spans="1:43" x14ac:dyDescent="0.25">
      <c r="I11" s="63"/>
      <c r="K11" s="304"/>
      <c r="L11" s="12"/>
    </row>
    <row r="12" spans="1:43" ht="15.75" thickBot="1" x14ac:dyDescent="0.3">
      <c r="A12" s="168" t="s">
        <v>24</v>
      </c>
      <c r="O12" s="220" t="s">
        <v>237</v>
      </c>
      <c r="P12" s="182" t="s">
        <v>197</v>
      </c>
      <c r="Q12" s="182" t="s">
        <v>105</v>
      </c>
      <c r="R12" s="182" t="s">
        <v>50</v>
      </c>
      <c r="S12" s="331" t="s">
        <v>238</v>
      </c>
      <c r="T12" s="180"/>
      <c r="V12" s="174" t="s">
        <v>24</v>
      </c>
      <c r="W12" s="174" t="s">
        <v>37</v>
      </c>
      <c r="X12" s="174" t="s">
        <v>53</v>
      </c>
      <c r="Y12" s="174" t="s">
        <v>54</v>
      </c>
      <c r="Z12" s="174" t="s">
        <v>55</v>
      </c>
      <c r="AA12" s="174" t="s">
        <v>56</v>
      </c>
      <c r="AB12" s="174" t="s">
        <v>57</v>
      </c>
      <c r="AC12" s="174" t="s">
        <v>58</v>
      </c>
      <c r="AH12" s="4" t="s">
        <v>251</v>
      </c>
      <c r="AL12" s="12" t="s">
        <v>252</v>
      </c>
      <c r="AN12" s="247" t="s">
        <v>197</v>
      </c>
      <c r="AO12" s="247" t="s">
        <v>105</v>
      </c>
      <c r="AP12" s="247" t="s">
        <v>50</v>
      </c>
      <c r="AQ12" s="247" t="s">
        <v>253</v>
      </c>
    </row>
    <row r="13" spans="1:43" x14ac:dyDescent="0.25">
      <c r="A13" s="465" t="s">
        <v>12</v>
      </c>
      <c r="B13" s="78" t="s">
        <v>15</v>
      </c>
      <c r="C13" s="306">
        <f>'Ihre Kirche, regelm. N.'!D24</f>
        <v>0</v>
      </c>
      <c r="D13" s="306">
        <f>'Ihre Kirche, regelm. N.'!$E24</f>
        <v>0</v>
      </c>
      <c r="E13" s="79"/>
      <c r="F13" s="79">
        <f t="shared" ref="F13:F40" si="0">VLOOKUP(C13,$C$2:$D$5,2,FALSE)</f>
        <v>0</v>
      </c>
      <c r="G13" s="122">
        <f t="shared" ref="G13:G40" si="1">VLOOKUP(D13,$H$2:$I$7,2,FALSE)</f>
        <v>0</v>
      </c>
      <c r="H13" s="121">
        <f>G13+F13</f>
        <v>0</v>
      </c>
      <c r="I13" s="101"/>
      <c r="J13">
        <f>VLOOKUP(C13,$E$2:$G$5,3,FALSE)</f>
        <v>0</v>
      </c>
      <c r="K13">
        <f>VLOOKUP(D13,$K$2:$M$7,3,FALSE)</f>
        <v>0</v>
      </c>
      <c r="L13" s="95">
        <f t="shared" ref="L13:L40" si="2">J13*K13</f>
        <v>0</v>
      </c>
      <c r="M13" s="464">
        <f>(L13+L14+L15+L16)</f>
        <v>0</v>
      </c>
      <c r="O13" s="221" t="str">
        <f>IF(H13&gt;=20,L13,"")</f>
        <v/>
      </c>
      <c r="P13" s="173" t="str">
        <f>IF(H13&gt;30,L13,"")</f>
        <v/>
      </c>
      <c r="Q13" s="173" t="str">
        <f>IF(AND(H13&gt;20,H13&lt;30),L13,"")</f>
        <v/>
      </c>
      <c r="R13" s="173">
        <f>IF(H13&lt;20,L13,"")</f>
        <v>0</v>
      </c>
      <c r="S13" s="464">
        <f>1-M13</f>
        <v>1</v>
      </c>
      <c r="V13" s="181" t="str">
        <f>'Ihre Kirche, regelm. N.'!C13</f>
        <v>Sakralraum</v>
      </c>
      <c r="W13" s="181">
        <f>'Ihre Kirche, regelm. N.'!C14</f>
        <v>0</v>
      </c>
      <c r="X13" s="181">
        <f>'Ihre Kirche, regelm. N.'!C15</f>
        <v>0</v>
      </c>
      <c r="Y13" s="181">
        <f>'Ihre Kirche, regelm. N.'!C16</f>
        <v>0</v>
      </c>
      <c r="Z13" s="181">
        <f>'Ihre Kirche, regelm. N.'!C17</f>
        <v>0</v>
      </c>
      <c r="AA13" s="181">
        <f>'Ihre Kirche, regelm. N.'!C18</f>
        <v>0</v>
      </c>
      <c r="AB13" s="181">
        <f>'Ihre Kirche, regelm. N.'!C19</f>
        <v>0</v>
      </c>
      <c r="AC13" s="181">
        <f>'Ihre Kirche, regelm. N.'!C20</f>
        <v>0</v>
      </c>
      <c r="AD13" s="304">
        <f>COUNTIF(V13:AC13,"&lt;&gt;0")</f>
        <v>1</v>
      </c>
      <c r="AE13" t="s">
        <v>214</v>
      </c>
      <c r="AH13" s="12">
        <v>1</v>
      </c>
      <c r="AI13" s="307">
        <f>'Ihre Kirche, Sonderutz.'!K17</f>
        <v>0</v>
      </c>
      <c r="AJ13" s="307">
        <f>'Ihre Kirche, Sonderutz.'!L17</f>
        <v>0</v>
      </c>
      <c r="AL13" s="307">
        <f>COUNTA('Ihre Kirche, Sonderutz.'!B29:B40)</f>
        <v>0</v>
      </c>
      <c r="AN13" s="12" t="str">
        <f>IF(AI13="g",AL13,"")</f>
        <v/>
      </c>
      <c r="AO13" s="12" t="str">
        <f>IF(AI13="k",AL13,"")</f>
        <v/>
      </c>
      <c r="AP13" s="12" t="str">
        <f>IF(AI13="e",AL13,"")</f>
        <v/>
      </c>
      <c r="AQ13">
        <f>12-AL13</f>
        <v>12</v>
      </c>
    </row>
    <row r="14" spans="1:43" x14ac:dyDescent="0.25">
      <c r="A14" s="466"/>
      <c r="B14" s="80" t="s">
        <v>16</v>
      </c>
      <c r="C14" s="148">
        <f>'Ihre Kirche, regelm. N.'!$D25</f>
        <v>0</v>
      </c>
      <c r="D14" s="148">
        <f>'Ihre Kirche, regelm. N.'!$E25</f>
        <v>0</v>
      </c>
      <c r="E14" s="5"/>
      <c r="F14" s="5">
        <f t="shared" si="0"/>
        <v>0</v>
      </c>
      <c r="G14" s="47">
        <f t="shared" si="1"/>
        <v>0</v>
      </c>
      <c r="H14" s="121">
        <f>G14+F14</f>
        <v>0</v>
      </c>
      <c r="I14" s="101"/>
      <c r="J14">
        <f>VLOOKUP(C14,$E$2:$G$5,3,FALSE)</f>
        <v>0</v>
      </c>
      <c r="K14">
        <f t="shared" ref="K14:K40" si="3">VLOOKUP(D14,$K$2:$M$7,3,FALSE)</f>
        <v>0</v>
      </c>
      <c r="L14" s="95">
        <f>J14*K14</f>
        <v>0</v>
      </c>
      <c r="M14" s="464"/>
      <c r="O14" s="221" t="str">
        <f t="shared" ref="O14:O40" si="4">IF(H14&gt;=20,L14,"")</f>
        <v/>
      </c>
      <c r="P14" s="173" t="str">
        <f t="shared" ref="P14:P40" si="5">IF(H14&gt;30,L14,"")</f>
        <v/>
      </c>
      <c r="Q14" s="173" t="str">
        <f t="shared" ref="Q14:Q40" si="6">IF(AND(H14&gt;20,H14&lt;30),L14,"")</f>
        <v/>
      </c>
      <c r="R14" s="173">
        <f t="shared" ref="R14:R40" si="7">IF(H14&lt;20,L14,"")</f>
        <v>0</v>
      </c>
      <c r="S14" s="468"/>
      <c r="U14" s="172" t="s">
        <v>207</v>
      </c>
      <c r="V14" s="175">
        <f>M13</f>
        <v>0</v>
      </c>
      <c r="W14" s="175">
        <f>M51</f>
        <v>0</v>
      </c>
      <c r="X14" s="175">
        <f>M85</f>
        <v>0</v>
      </c>
      <c r="Y14" s="175">
        <f>M119</f>
        <v>0</v>
      </c>
      <c r="Z14" s="175">
        <f>M154</f>
        <v>0</v>
      </c>
      <c r="AA14" s="175">
        <f>M189</f>
        <v>0</v>
      </c>
      <c r="AB14" s="175">
        <f>M224</f>
        <v>0</v>
      </c>
      <c r="AC14" s="175">
        <f>M259</f>
        <v>0</v>
      </c>
      <c r="AD14" s="95">
        <f>(V14+W14+X14+Y14+Z14+AA14+AB14+AC14)/$AD$13</f>
        <v>0</v>
      </c>
      <c r="AH14" s="12">
        <v>2</v>
      </c>
      <c r="AI14" s="307">
        <f>'Ihre Kirche, Sonderutz.'!K18</f>
        <v>0</v>
      </c>
      <c r="AJ14" s="307">
        <f>'Ihre Kirche, Sonderutz.'!L18</f>
        <v>0</v>
      </c>
      <c r="AL14" s="307">
        <f>COUNTA('Ihre Kirche, Sonderutz.'!C29:C40)</f>
        <v>0</v>
      </c>
      <c r="AN14" s="12" t="str">
        <f t="shared" ref="AN14:AN22" si="8">IF(AI14="g",AL14,"")</f>
        <v/>
      </c>
      <c r="AO14" s="12" t="str">
        <f t="shared" ref="AO14:AO22" si="9">IF(AI14="k",AL14,"")</f>
        <v/>
      </c>
      <c r="AP14" s="12" t="str">
        <f t="shared" ref="AP14:AP22" si="10">IF(AI14="e",AL14,"")</f>
        <v/>
      </c>
      <c r="AQ14">
        <f t="shared" ref="AQ14:AQ22" si="11">12-AL14</f>
        <v>12</v>
      </c>
    </row>
    <row r="15" spans="1:43" x14ac:dyDescent="0.25">
      <c r="A15" s="466"/>
      <c r="B15" s="80" t="s">
        <v>14</v>
      </c>
      <c r="C15" s="148">
        <f>'Ihre Kirche, regelm. N.'!$D26</f>
        <v>0</v>
      </c>
      <c r="D15" s="148">
        <f>'Ihre Kirche, regelm. N.'!$E26</f>
        <v>0</v>
      </c>
      <c r="E15" s="5"/>
      <c r="F15" s="5">
        <f t="shared" si="0"/>
        <v>0</v>
      </c>
      <c r="G15" s="47">
        <f t="shared" si="1"/>
        <v>0</v>
      </c>
      <c r="H15" s="121">
        <f>G15+F15</f>
        <v>0</v>
      </c>
      <c r="I15" s="238"/>
      <c r="J15">
        <f>VLOOKUP(C15,$E$2:$G$5,3,FALSE)</f>
        <v>0</v>
      </c>
      <c r="K15">
        <f t="shared" si="3"/>
        <v>0</v>
      </c>
      <c r="L15" s="95">
        <f t="shared" si="2"/>
        <v>0</v>
      </c>
      <c r="M15" s="464"/>
      <c r="O15" s="221" t="str">
        <f t="shared" si="4"/>
        <v/>
      </c>
      <c r="P15" s="173" t="str">
        <f t="shared" si="5"/>
        <v/>
      </c>
      <c r="Q15" s="173" t="str">
        <f t="shared" si="6"/>
        <v/>
      </c>
      <c r="R15" s="173">
        <f t="shared" si="7"/>
        <v>0</v>
      </c>
      <c r="S15" s="468"/>
      <c r="U15" s="172" t="s">
        <v>208</v>
      </c>
      <c r="V15" s="175">
        <f>M17</f>
        <v>0</v>
      </c>
      <c r="W15" s="175">
        <f>M55</f>
        <v>0</v>
      </c>
      <c r="X15" s="175">
        <f>M89</f>
        <v>0</v>
      </c>
      <c r="Y15" s="175">
        <f>M123</f>
        <v>0</v>
      </c>
      <c r="Z15" s="175">
        <f>M158</f>
        <v>0</v>
      </c>
      <c r="AA15" s="175">
        <f>M193</f>
        <v>0</v>
      </c>
      <c r="AB15" s="175">
        <f>M228</f>
        <v>0</v>
      </c>
      <c r="AC15" s="175">
        <f>M263</f>
        <v>0</v>
      </c>
      <c r="AD15" s="95">
        <f t="shared" ref="AD15:AD20" si="12">(V15+W15+X15+Y15+Z15+AA15+AB15+AC15)/$AD$13</f>
        <v>0</v>
      </c>
      <c r="AH15" s="12">
        <v>3</v>
      </c>
      <c r="AI15" s="307">
        <f>'Ihre Kirche, Sonderutz.'!K19</f>
        <v>0</v>
      </c>
      <c r="AJ15" s="307">
        <f>'Ihre Kirche, Sonderutz.'!L19</f>
        <v>0</v>
      </c>
      <c r="AL15" s="307">
        <f>COUNTA('Ihre Kirche, Sonderutz.'!D29:D40)</f>
        <v>0</v>
      </c>
      <c r="AN15" s="12" t="str">
        <f t="shared" si="8"/>
        <v/>
      </c>
      <c r="AO15" s="12" t="str">
        <f t="shared" si="9"/>
        <v/>
      </c>
      <c r="AP15" s="12" t="str">
        <f t="shared" si="10"/>
        <v/>
      </c>
      <c r="AQ15">
        <f t="shared" si="11"/>
        <v>12</v>
      </c>
    </row>
    <row r="16" spans="1:43" ht="15.75" thickBot="1" x14ac:dyDescent="0.3">
      <c r="A16" s="467"/>
      <c r="B16" s="81" t="s">
        <v>13</v>
      </c>
      <c r="C16" s="300">
        <f>'Ihre Kirche, regelm. N.'!$D27</f>
        <v>0</v>
      </c>
      <c r="D16" s="300">
        <f>'Ihre Kirche, regelm. N.'!$E27</f>
        <v>0</v>
      </c>
      <c r="E16" s="82"/>
      <c r="F16" s="82">
        <f t="shared" si="0"/>
        <v>0</v>
      </c>
      <c r="G16" s="33">
        <f t="shared" si="1"/>
        <v>0</v>
      </c>
      <c r="H16" s="121">
        <f>G16+F16</f>
        <v>0</v>
      </c>
      <c r="I16" s="101"/>
      <c r="J16">
        <f>VLOOKUP(C16,$E$2:$G$5,3,FALSE)</f>
        <v>0</v>
      </c>
      <c r="K16">
        <f t="shared" si="3"/>
        <v>0</v>
      </c>
      <c r="L16" s="95">
        <f t="shared" si="2"/>
        <v>0</v>
      </c>
      <c r="M16" s="464"/>
      <c r="O16" s="221" t="str">
        <f t="shared" si="4"/>
        <v/>
      </c>
      <c r="P16" s="173" t="str">
        <f t="shared" si="5"/>
        <v/>
      </c>
      <c r="Q16" s="173" t="str">
        <f t="shared" si="6"/>
        <v/>
      </c>
      <c r="R16" s="173">
        <f t="shared" si="7"/>
        <v>0</v>
      </c>
      <c r="S16" s="468"/>
      <c r="U16" s="172" t="s">
        <v>209</v>
      </c>
      <c r="V16" s="175">
        <f>M21</f>
        <v>0</v>
      </c>
      <c r="W16" s="175">
        <f>M59</f>
        <v>0</v>
      </c>
      <c r="X16" s="175">
        <f>M93</f>
        <v>0</v>
      </c>
      <c r="Y16" s="175">
        <f>M127</f>
        <v>0</v>
      </c>
      <c r="Z16" s="175">
        <f>M162</f>
        <v>0</v>
      </c>
      <c r="AA16" s="175">
        <f>M197</f>
        <v>0</v>
      </c>
      <c r="AB16" s="175">
        <f>M232</f>
        <v>0</v>
      </c>
      <c r="AC16" s="175">
        <f>M267</f>
        <v>0</v>
      </c>
      <c r="AD16" s="95">
        <f t="shared" si="12"/>
        <v>0</v>
      </c>
      <c r="AH16" s="12">
        <v>4</v>
      </c>
      <c r="AI16" s="307">
        <f>'Ihre Kirche, Sonderutz.'!K20</f>
        <v>0</v>
      </c>
      <c r="AJ16" s="307">
        <f>'Ihre Kirche, Sonderutz.'!L20</f>
        <v>0</v>
      </c>
      <c r="AL16" s="307">
        <f>COUNTA('Ihre Kirche, Sonderutz.'!E29:E40)</f>
        <v>0</v>
      </c>
      <c r="AN16" s="12" t="str">
        <f t="shared" si="8"/>
        <v/>
      </c>
      <c r="AO16" s="12" t="str">
        <f t="shared" si="9"/>
        <v/>
      </c>
      <c r="AP16" s="12" t="str">
        <f t="shared" si="10"/>
        <v/>
      </c>
      <c r="AQ16">
        <f t="shared" si="11"/>
        <v>12</v>
      </c>
    </row>
    <row r="17" spans="1:44" x14ac:dyDescent="0.25">
      <c r="A17" s="397" t="s">
        <v>17</v>
      </c>
      <c r="B17" s="78" t="s">
        <v>15</v>
      </c>
      <c r="C17" s="306">
        <f>'Ihre Kirche, regelm. N.'!D28</f>
        <v>0</v>
      </c>
      <c r="D17" s="306">
        <f>'Ihre Kirche, regelm. N.'!$E28</f>
        <v>0</v>
      </c>
      <c r="E17" s="79"/>
      <c r="F17" s="79">
        <f t="shared" si="0"/>
        <v>0</v>
      </c>
      <c r="G17" s="79">
        <f t="shared" si="1"/>
        <v>0</v>
      </c>
      <c r="H17" s="153">
        <f>G17+F17</f>
        <v>0</v>
      </c>
      <c r="I17" s="101"/>
      <c r="J17">
        <f t="shared" ref="J17:J40" si="13">VLOOKUP(C17,$E$2:$G$5,3,FALSE)</f>
        <v>0</v>
      </c>
      <c r="K17">
        <f t="shared" si="3"/>
        <v>0</v>
      </c>
      <c r="L17" s="95">
        <f t="shared" si="2"/>
        <v>0</v>
      </c>
      <c r="M17" s="464">
        <f>(L17+L18+L19+L20)</f>
        <v>0</v>
      </c>
      <c r="O17" s="221" t="str">
        <f t="shared" si="4"/>
        <v/>
      </c>
      <c r="P17" s="173" t="str">
        <f t="shared" si="5"/>
        <v/>
      </c>
      <c r="Q17" s="173" t="str">
        <f t="shared" si="6"/>
        <v/>
      </c>
      <c r="R17" s="173">
        <f t="shared" si="7"/>
        <v>0</v>
      </c>
      <c r="S17" s="464">
        <f t="shared" ref="S17" si="14">1-M17</f>
        <v>1</v>
      </c>
      <c r="U17" s="172" t="s">
        <v>210</v>
      </c>
      <c r="V17" s="175">
        <f>M25</f>
        <v>0</v>
      </c>
      <c r="W17" s="175">
        <f>M63</f>
        <v>0</v>
      </c>
      <c r="X17" s="175">
        <f>M97</f>
        <v>0</v>
      </c>
      <c r="Y17" s="175">
        <f>M131</f>
        <v>0</v>
      </c>
      <c r="Z17" s="175">
        <f>M166</f>
        <v>0</v>
      </c>
      <c r="AA17" s="175">
        <f>M201</f>
        <v>0</v>
      </c>
      <c r="AB17" s="175">
        <f>M236</f>
        <v>0</v>
      </c>
      <c r="AC17" s="175">
        <f>M271</f>
        <v>0</v>
      </c>
      <c r="AD17" s="95">
        <f t="shared" si="12"/>
        <v>0</v>
      </c>
      <c r="AH17" s="12">
        <v>5</v>
      </c>
      <c r="AI17" s="307">
        <f>'Ihre Kirche, Sonderutz.'!K21</f>
        <v>0</v>
      </c>
      <c r="AJ17" s="307">
        <f>'Ihre Kirche, Sonderutz.'!L21</f>
        <v>0</v>
      </c>
      <c r="AL17" s="307">
        <f>COUNTA('Ihre Kirche, Sonderutz.'!F29:F40)</f>
        <v>0</v>
      </c>
      <c r="AN17" s="12" t="str">
        <f t="shared" si="8"/>
        <v/>
      </c>
      <c r="AO17" s="12" t="str">
        <f t="shared" si="9"/>
        <v/>
      </c>
      <c r="AP17" s="12" t="str">
        <f t="shared" si="10"/>
        <v/>
      </c>
      <c r="AQ17">
        <f t="shared" si="11"/>
        <v>12</v>
      </c>
    </row>
    <row r="18" spans="1:44" x14ac:dyDescent="0.25">
      <c r="A18" s="398"/>
      <c r="B18" s="80" t="s">
        <v>16</v>
      </c>
      <c r="C18" s="148">
        <f>'Ihre Kirche, regelm. N.'!$D29</f>
        <v>0</v>
      </c>
      <c r="D18" s="148">
        <f>'Ihre Kirche, regelm. N.'!$E29</f>
        <v>0</v>
      </c>
      <c r="E18" s="5"/>
      <c r="F18" s="5">
        <f t="shared" si="0"/>
        <v>0</v>
      </c>
      <c r="G18" s="5">
        <f t="shared" si="1"/>
        <v>0</v>
      </c>
      <c r="H18" s="153">
        <f t="shared" ref="H18:H40" si="15">G18+F18</f>
        <v>0</v>
      </c>
      <c r="I18" s="101"/>
      <c r="J18">
        <f t="shared" si="13"/>
        <v>0</v>
      </c>
      <c r="K18">
        <f t="shared" si="3"/>
        <v>0</v>
      </c>
      <c r="L18" s="95">
        <f t="shared" si="2"/>
        <v>0</v>
      </c>
      <c r="M18" s="464"/>
      <c r="O18" s="221" t="str">
        <f t="shared" si="4"/>
        <v/>
      </c>
      <c r="P18" s="173" t="str">
        <f t="shared" si="5"/>
        <v/>
      </c>
      <c r="Q18" s="173" t="str">
        <f t="shared" si="6"/>
        <v/>
      </c>
      <c r="R18" s="173">
        <f t="shared" si="7"/>
        <v>0</v>
      </c>
      <c r="S18" s="468"/>
      <c r="U18" s="172" t="s">
        <v>211</v>
      </c>
      <c r="V18" s="175">
        <f>M29</f>
        <v>0</v>
      </c>
      <c r="W18" s="175">
        <f>M67</f>
        <v>0</v>
      </c>
      <c r="X18" s="175">
        <f>M101</f>
        <v>0</v>
      </c>
      <c r="Y18" s="175">
        <f>M135</f>
        <v>0</v>
      </c>
      <c r="Z18" s="175">
        <f>M170</f>
        <v>0</v>
      </c>
      <c r="AA18" s="175">
        <f>M205</f>
        <v>0</v>
      </c>
      <c r="AB18" s="175">
        <f>M240</f>
        <v>0</v>
      </c>
      <c r="AC18" s="175">
        <f>M275</f>
        <v>0</v>
      </c>
      <c r="AD18" s="95">
        <f t="shared" si="12"/>
        <v>0</v>
      </c>
      <c r="AH18" s="12">
        <v>6</v>
      </c>
      <c r="AI18" s="307">
        <f>'Ihre Kirche, Sonderutz.'!K22</f>
        <v>0</v>
      </c>
      <c r="AJ18" s="307">
        <f>'Ihre Kirche, Sonderutz.'!L22</f>
        <v>0</v>
      </c>
      <c r="AL18" s="307">
        <f>COUNTA('Ihre Kirche, Sonderutz.'!G29:G40)</f>
        <v>0</v>
      </c>
      <c r="AN18" s="12" t="str">
        <f t="shared" si="8"/>
        <v/>
      </c>
      <c r="AO18" s="12" t="str">
        <f t="shared" si="9"/>
        <v/>
      </c>
      <c r="AP18" s="12" t="str">
        <f t="shared" si="10"/>
        <v/>
      </c>
      <c r="AQ18">
        <f t="shared" si="11"/>
        <v>12</v>
      </c>
    </row>
    <row r="19" spans="1:44" x14ac:dyDescent="0.25">
      <c r="A19" s="398"/>
      <c r="B19" s="80" t="s">
        <v>14</v>
      </c>
      <c r="C19" s="148">
        <f>'Ihre Kirche, regelm. N.'!$D30</f>
        <v>0</v>
      </c>
      <c r="D19" s="148">
        <f>'Ihre Kirche, regelm. N.'!$E30</f>
        <v>0</v>
      </c>
      <c r="E19" s="5"/>
      <c r="F19" s="5">
        <f t="shared" si="0"/>
        <v>0</v>
      </c>
      <c r="G19" s="5">
        <f t="shared" si="1"/>
        <v>0</v>
      </c>
      <c r="H19" s="153">
        <f t="shared" si="15"/>
        <v>0</v>
      </c>
      <c r="I19" s="101"/>
      <c r="J19">
        <f t="shared" si="13"/>
        <v>0</v>
      </c>
      <c r="K19">
        <f t="shared" si="3"/>
        <v>0</v>
      </c>
      <c r="L19" s="95">
        <f t="shared" si="2"/>
        <v>0</v>
      </c>
      <c r="M19" s="464"/>
      <c r="O19" s="221" t="str">
        <f t="shared" si="4"/>
        <v/>
      </c>
      <c r="P19" s="173" t="str">
        <f t="shared" si="5"/>
        <v/>
      </c>
      <c r="Q19" s="173" t="str">
        <f t="shared" si="6"/>
        <v/>
      </c>
      <c r="R19" s="173">
        <f t="shared" si="7"/>
        <v>0</v>
      </c>
      <c r="S19" s="468"/>
      <c r="U19" s="172" t="s">
        <v>212</v>
      </c>
      <c r="V19" s="175">
        <f>M33</f>
        <v>0</v>
      </c>
      <c r="W19" s="175">
        <f>M71</f>
        <v>0</v>
      </c>
      <c r="X19" s="175">
        <f>M105</f>
        <v>0</v>
      </c>
      <c r="Y19" s="175">
        <f>M139</f>
        <v>0</v>
      </c>
      <c r="Z19" s="175">
        <f>M174</f>
        <v>0</v>
      </c>
      <c r="AA19" s="175">
        <f>M209</f>
        <v>0</v>
      </c>
      <c r="AB19" s="175">
        <f>M244</f>
        <v>0</v>
      </c>
      <c r="AC19" s="175">
        <f>M279</f>
        <v>0</v>
      </c>
      <c r="AD19" s="95">
        <f t="shared" si="12"/>
        <v>0</v>
      </c>
      <c r="AH19" s="12">
        <v>7</v>
      </c>
      <c r="AI19" s="307">
        <f>'Ihre Kirche, Sonderutz.'!K23</f>
        <v>0</v>
      </c>
      <c r="AJ19" s="307">
        <f>'Ihre Kirche, Sonderutz.'!L23</f>
        <v>0</v>
      </c>
      <c r="AL19" s="307">
        <f>COUNTA('Ihre Kirche, Sonderutz.'!H29:H40)</f>
        <v>0</v>
      </c>
      <c r="AN19" s="12" t="str">
        <f t="shared" si="8"/>
        <v/>
      </c>
      <c r="AO19" s="12" t="str">
        <f t="shared" si="9"/>
        <v/>
      </c>
      <c r="AP19" s="12" t="str">
        <f t="shared" si="10"/>
        <v/>
      </c>
      <c r="AQ19">
        <f t="shared" si="11"/>
        <v>12</v>
      </c>
    </row>
    <row r="20" spans="1:44" ht="15.75" thickBot="1" x14ac:dyDescent="0.3">
      <c r="A20" s="399"/>
      <c r="B20" s="81" t="s">
        <v>13</v>
      </c>
      <c r="C20" s="300">
        <f>'Ihre Kirche, regelm. N.'!$D31</f>
        <v>0</v>
      </c>
      <c r="D20" s="300">
        <f>'Ihre Kirche, regelm. N.'!$E31</f>
        <v>0</v>
      </c>
      <c r="E20" s="82"/>
      <c r="F20" s="82">
        <f t="shared" si="0"/>
        <v>0</v>
      </c>
      <c r="G20" s="82">
        <f t="shared" si="1"/>
        <v>0</v>
      </c>
      <c r="H20" s="153">
        <f t="shared" si="15"/>
        <v>0</v>
      </c>
      <c r="I20" s="101"/>
      <c r="J20">
        <f t="shared" si="13"/>
        <v>0</v>
      </c>
      <c r="K20">
        <f t="shared" si="3"/>
        <v>0</v>
      </c>
      <c r="L20" s="95">
        <f t="shared" si="2"/>
        <v>0</v>
      </c>
      <c r="M20" s="464"/>
      <c r="O20" s="221" t="str">
        <f t="shared" si="4"/>
        <v/>
      </c>
      <c r="P20" s="173" t="str">
        <f t="shared" si="5"/>
        <v/>
      </c>
      <c r="Q20" s="173" t="str">
        <f t="shared" si="6"/>
        <v/>
      </c>
      <c r="R20" s="173">
        <f t="shared" si="7"/>
        <v>0</v>
      </c>
      <c r="S20" s="468"/>
      <c r="U20" s="172" t="s">
        <v>213</v>
      </c>
      <c r="V20" s="175">
        <f>M37</f>
        <v>0</v>
      </c>
      <c r="W20" s="175">
        <f>M75</f>
        <v>0</v>
      </c>
      <c r="X20" s="175">
        <f>M109</f>
        <v>0</v>
      </c>
      <c r="Y20" s="175">
        <f>M143</f>
        <v>0</v>
      </c>
      <c r="Z20" s="175">
        <f>M178</f>
        <v>0</v>
      </c>
      <c r="AA20" s="175">
        <f>M213</f>
        <v>0</v>
      </c>
      <c r="AB20" s="175">
        <f>M248</f>
        <v>0</v>
      </c>
      <c r="AC20" s="175">
        <f>M283</f>
        <v>0</v>
      </c>
      <c r="AD20" s="95">
        <f t="shared" si="12"/>
        <v>0</v>
      </c>
      <c r="AH20" s="12">
        <v>8</v>
      </c>
      <c r="AI20" s="307">
        <f>'Ihre Kirche, Sonderutz.'!K24</f>
        <v>0</v>
      </c>
      <c r="AJ20" s="307">
        <f>'Ihre Kirche, Sonderutz.'!L24</f>
        <v>0</v>
      </c>
      <c r="AL20" s="307">
        <f>COUNTA('Ihre Kirche, Sonderutz.'!I29:I40)</f>
        <v>0</v>
      </c>
      <c r="AN20" s="12" t="str">
        <f t="shared" si="8"/>
        <v/>
      </c>
      <c r="AO20" s="12" t="str">
        <f t="shared" si="9"/>
        <v/>
      </c>
      <c r="AP20" s="12" t="str">
        <f t="shared" si="10"/>
        <v/>
      </c>
      <c r="AQ20">
        <f t="shared" si="11"/>
        <v>12</v>
      </c>
    </row>
    <row r="21" spans="1:44" x14ac:dyDescent="0.25">
      <c r="A21" s="397" t="s">
        <v>18</v>
      </c>
      <c r="B21" s="123" t="s">
        <v>15</v>
      </c>
      <c r="C21" s="306">
        <f>'Ihre Kirche, regelm. N.'!D32</f>
        <v>0</v>
      </c>
      <c r="D21" s="306">
        <f>'Ihre Kirche, regelm. N.'!$E32</f>
        <v>0</v>
      </c>
      <c r="E21" s="5"/>
      <c r="F21" s="5">
        <f t="shared" si="0"/>
        <v>0</v>
      </c>
      <c r="G21" s="5">
        <f t="shared" si="1"/>
        <v>0</v>
      </c>
      <c r="H21" s="153">
        <f t="shared" si="15"/>
        <v>0</v>
      </c>
      <c r="I21" s="101"/>
      <c r="J21">
        <f t="shared" si="13"/>
        <v>0</v>
      </c>
      <c r="K21">
        <f t="shared" si="3"/>
        <v>0</v>
      </c>
      <c r="L21" s="95">
        <f t="shared" si="2"/>
        <v>0</v>
      </c>
      <c r="M21" s="464">
        <f>(L21+L22+L23+L24)</f>
        <v>0</v>
      </c>
      <c r="O21" s="221" t="str">
        <f t="shared" si="4"/>
        <v/>
      </c>
      <c r="P21" s="173" t="str">
        <f t="shared" si="5"/>
        <v/>
      </c>
      <c r="Q21" s="173" t="str">
        <f t="shared" si="6"/>
        <v/>
      </c>
      <c r="R21" s="173">
        <f t="shared" si="7"/>
        <v>0</v>
      </c>
      <c r="S21" s="464">
        <f t="shared" ref="S21" si="16">1-M21</f>
        <v>1</v>
      </c>
      <c r="AH21" s="12">
        <v>9</v>
      </c>
      <c r="AI21" s="307">
        <f>'Ihre Kirche, Sonderutz.'!K25</f>
        <v>0</v>
      </c>
      <c r="AJ21" s="307">
        <f>'Ihre Kirche, Sonderutz.'!L25</f>
        <v>0</v>
      </c>
      <c r="AL21" s="307">
        <f>COUNTA('Ihre Kirche, Sonderutz.'!J29:J40)</f>
        <v>0</v>
      </c>
      <c r="AN21" s="12" t="str">
        <f t="shared" si="8"/>
        <v/>
      </c>
      <c r="AO21" s="12" t="str">
        <f t="shared" si="9"/>
        <v/>
      </c>
      <c r="AP21" s="12" t="str">
        <f t="shared" si="10"/>
        <v/>
      </c>
      <c r="AQ21">
        <f t="shared" si="11"/>
        <v>12</v>
      </c>
    </row>
    <row r="22" spans="1:44" x14ac:dyDescent="0.25">
      <c r="A22" s="398"/>
      <c r="B22" s="80" t="s">
        <v>16</v>
      </c>
      <c r="C22" s="148">
        <f>'Ihre Kirche, regelm. N.'!$D33</f>
        <v>0</v>
      </c>
      <c r="D22" s="148">
        <f>'Ihre Kirche, regelm. N.'!$E33</f>
        <v>0</v>
      </c>
      <c r="E22" s="5"/>
      <c r="F22" s="5">
        <f t="shared" si="0"/>
        <v>0</v>
      </c>
      <c r="G22" s="5">
        <f t="shared" si="1"/>
        <v>0</v>
      </c>
      <c r="H22" s="153">
        <f t="shared" si="15"/>
        <v>0</v>
      </c>
      <c r="I22" s="101"/>
      <c r="J22">
        <f t="shared" si="13"/>
        <v>0</v>
      </c>
      <c r="K22">
        <f t="shared" si="3"/>
        <v>0</v>
      </c>
      <c r="L22" s="95">
        <f t="shared" si="2"/>
        <v>0</v>
      </c>
      <c r="M22" s="464"/>
      <c r="O22" s="221" t="str">
        <f t="shared" si="4"/>
        <v/>
      </c>
      <c r="P22" s="173" t="str">
        <f t="shared" si="5"/>
        <v/>
      </c>
      <c r="Q22" s="173" t="str">
        <f t="shared" si="6"/>
        <v/>
      </c>
      <c r="R22" s="173">
        <f t="shared" si="7"/>
        <v>0</v>
      </c>
      <c r="S22" s="468"/>
      <c r="U22" s="225" t="s">
        <v>219</v>
      </c>
      <c r="V22" s="346">
        <f>M41</f>
        <v>0</v>
      </c>
      <c r="W22" s="226">
        <f>M79</f>
        <v>0</v>
      </c>
      <c r="X22" s="226">
        <f>M113</f>
        <v>0</v>
      </c>
      <c r="Y22" s="226">
        <f>M147</f>
        <v>0</v>
      </c>
      <c r="Z22" s="226">
        <f>M182</f>
        <v>0</v>
      </c>
      <c r="AA22" s="226">
        <f>M217</f>
        <v>0</v>
      </c>
      <c r="AB22" s="226">
        <f>M252</f>
        <v>0</v>
      </c>
      <c r="AC22" s="226">
        <f>M287</f>
        <v>0</v>
      </c>
      <c r="AD22" s="349">
        <f>SUM(V22:AC22)/AD13</f>
        <v>0</v>
      </c>
      <c r="AE22" s="339" t="s">
        <v>297</v>
      </c>
      <c r="AF22" s="347">
        <f>AD23+AD24+AD25+AD26</f>
        <v>1</v>
      </c>
      <c r="AH22" s="12">
        <v>10</v>
      </c>
      <c r="AI22" s="307">
        <f>'Ihre Kirche, Sonderutz.'!K26</f>
        <v>0</v>
      </c>
      <c r="AJ22" s="307">
        <f>'Ihre Kirche, Sonderutz.'!L26</f>
        <v>0</v>
      </c>
      <c r="AL22" s="307">
        <f>COUNTA('Ihre Kirche, Sonderutz.'!K29:K40)</f>
        <v>0</v>
      </c>
      <c r="AN22" s="12" t="str">
        <f t="shared" si="8"/>
        <v/>
      </c>
      <c r="AO22" s="12" t="str">
        <f t="shared" si="9"/>
        <v/>
      </c>
      <c r="AP22" s="12" t="str">
        <f t="shared" si="10"/>
        <v/>
      </c>
      <c r="AQ22">
        <f t="shared" si="11"/>
        <v>12</v>
      </c>
    </row>
    <row r="23" spans="1:44" x14ac:dyDescent="0.25">
      <c r="A23" s="398"/>
      <c r="B23" s="80" t="s">
        <v>14</v>
      </c>
      <c r="C23" s="148">
        <f>'Ihre Kirche, regelm. N.'!$D34</f>
        <v>0</v>
      </c>
      <c r="D23" s="148">
        <f>'Ihre Kirche, regelm. N.'!$E34</f>
        <v>0</v>
      </c>
      <c r="E23" s="5"/>
      <c r="F23" s="5">
        <f t="shared" si="0"/>
        <v>0</v>
      </c>
      <c r="G23" s="5">
        <f t="shared" si="1"/>
        <v>0</v>
      </c>
      <c r="H23" s="153">
        <f t="shared" si="15"/>
        <v>0</v>
      </c>
      <c r="I23" s="101"/>
      <c r="J23">
        <f t="shared" si="13"/>
        <v>0</v>
      </c>
      <c r="K23">
        <f t="shared" si="3"/>
        <v>0</v>
      </c>
      <c r="L23" s="95">
        <f t="shared" si="2"/>
        <v>0</v>
      </c>
      <c r="M23" s="464"/>
      <c r="O23" s="221" t="str">
        <f t="shared" si="4"/>
        <v/>
      </c>
      <c r="P23" s="173" t="str">
        <f t="shared" si="5"/>
        <v/>
      </c>
      <c r="Q23" s="173" t="str">
        <f t="shared" si="6"/>
        <v/>
      </c>
      <c r="R23" s="173">
        <f t="shared" si="7"/>
        <v>0</v>
      </c>
      <c r="S23" s="468"/>
      <c r="U23" s="219" t="str">
        <f>P12</f>
        <v>g</v>
      </c>
      <c r="V23" s="336">
        <f>P43</f>
        <v>0</v>
      </c>
      <c r="W23" s="336">
        <f>P81</f>
        <v>0</v>
      </c>
      <c r="X23" s="336">
        <f>P115</f>
        <v>0</v>
      </c>
      <c r="Y23" s="336">
        <f>P149</f>
        <v>0</v>
      </c>
      <c r="Z23" s="336">
        <f>P184</f>
        <v>0</v>
      </c>
      <c r="AA23" s="336">
        <f>P219</f>
        <v>0</v>
      </c>
      <c r="AB23" s="336">
        <f>P254</f>
        <v>0</v>
      </c>
      <c r="AC23" s="336">
        <f>P289</f>
        <v>0</v>
      </c>
      <c r="AD23" s="350">
        <f>SUM(V23:AC23)/AD13</f>
        <v>0</v>
      </c>
      <c r="AE23" s="347">
        <f>AD23/AF22</f>
        <v>0</v>
      </c>
      <c r="AF23" t="s">
        <v>2</v>
      </c>
      <c r="AI23" s="174">
        <f>COUNTIF(AI13:AI22,"&lt;&gt;0")</f>
        <v>0</v>
      </c>
      <c r="AL23" s="174">
        <f>SUM(AL13:AL22)</f>
        <v>0</v>
      </c>
      <c r="AN23" s="248">
        <f>SUM(AN13:AN22)</f>
        <v>0</v>
      </c>
      <c r="AO23" s="248">
        <f>SUM(AO13:AO22)</f>
        <v>0</v>
      </c>
      <c r="AP23" s="248">
        <f>SUM(AP13:AP22)</f>
        <v>0</v>
      </c>
      <c r="AQ23" s="248">
        <f>SUM(AQ13:AQ22)</f>
        <v>120</v>
      </c>
      <c r="AR23" s="251">
        <f>SUM(AN23:AQ23)</f>
        <v>120</v>
      </c>
    </row>
    <row r="24" spans="1:44" ht="15.75" thickBot="1" x14ac:dyDescent="0.3">
      <c r="A24" s="399"/>
      <c r="B24" s="124" t="s">
        <v>13</v>
      </c>
      <c r="C24" s="300">
        <f>'Ihre Kirche, regelm. N.'!$D35</f>
        <v>0</v>
      </c>
      <c r="D24" s="300">
        <f>'Ihre Kirche, regelm. N.'!$E35</f>
        <v>0</v>
      </c>
      <c r="E24" s="5"/>
      <c r="F24" s="5">
        <f t="shared" si="0"/>
        <v>0</v>
      </c>
      <c r="G24" s="5">
        <f t="shared" si="1"/>
        <v>0</v>
      </c>
      <c r="H24" s="153">
        <f t="shared" si="15"/>
        <v>0</v>
      </c>
      <c r="I24" s="101"/>
      <c r="J24">
        <f t="shared" si="13"/>
        <v>0</v>
      </c>
      <c r="K24">
        <f t="shared" si="3"/>
        <v>0</v>
      </c>
      <c r="L24" s="95">
        <f t="shared" si="2"/>
        <v>0</v>
      </c>
      <c r="M24" s="464"/>
      <c r="O24" s="221" t="str">
        <f t="shared" si="4"/>
        <v/>
      </c>
      <c r="P24" s="173" t="str">
        <f t="shared" si="5"/>
        <v/>
      </c>
      <c r="Q24" s="173" t="str">
        <f t="shared" si="6"/>
        <v/>
      </c>
      <c r="R24" s="173">
        <f t="shared" si="7"/>
        <v>0</v>
      </c>
      <c r="S24" s="468"/>
      <c r="U24" s="219" t="str">
        <f>Q12</f>
        <v>k</v>
      </c>
      <c r="V24" s="336">
        <f>Q43</f>
        <v>0</v>
      </c>
      <c r="W24" s="336">
        <f>Q81</f>
        <v>0</v>
      </c>
      <c r="X24" s="336">
        <f>Q115</f>
        <v>0</v>
      </c>
      <c r="Y24" s="336">
        <f>Q149</f>
        <v>0</v>
      </c>
      <c r="Z24" s="336">
        <f>Q184</f>
        <v>0</v>
      </c>
      <c r="AA24" s="336">
        <f>Q219</f>
        <v>0</v>
      </c>
      <c r="AB24" s="336">
        <f>Q254</f>
        <v>0</v>
      </c>
      <c r="AC24" s="336">
        <f>Q289</f>
        <v>0</v>
      </c>
      <c r="AD24" s="351">
        <f>SUM(V24:AC24)/AD13</f>
        <v>0</v>
      </c>
      <c r="AE24" s="347">
        <f>AD24/AF22</f>
        <v>0</v>
      </c>
      <c r="AF24" t="s">
        <v>236</v>
      </c>
      <c r="AN24" s="95">
        <f>AN23/AR23</f>
        <v>0</v>
      </c>
      <c r="AO24" s="95">
        <f>AO23/AR23</f>
        <v>0</v>
      </c>
      <c r="AP24" s="95">
        <f>AP23/AR23</f>
        <v>0</v>
      </c>
      <c r="AQ24" s="95">
        <f>AQ23/AR23</f>
        <v>1</v>
      </c>
      <c r="AR24" s="173">
        <v>1</v>
      </c>
    </row>
    <row r="25" spans="1:44" x14ac:dyDescent="0.25">
      <c r="A25" s="397" t="s">
        <v>19</v>
      </c>
      <c r="B25" s="78" t="s">
        <v>15</v>
      </c>
      <c r="C25" s="306">
        <f>'Ihre Kirche, regelm. N.'!D36</f>
        <v>0</v>
      </c>
      <c r="D25" s="306">
        <f>'Ihre Kirche, regelm. N.'!$E36</f>
        <v>0</v>
      </c>
      <c r="E25" s="79"/>
      <c r="F25" s="79">
        <f t="shared" si="0"/>
        <v>0</v>
      </c>
      <c r="G25" s="79">
        <f t="shared" si="1"/>
        <v>0</v>
      </c>
      <c r="H25" s="153">
        <f t="shared" si="15"/>
        <v>0</v>
      </c>
      <c r="I25" s="101"/>
      <c r="J25">
        <f t="shared" si="13"/>
        <v>0</v>
      </c>
      <c r="K25">
        <f t="shared" si="3"/>
        <v>0</v>
      </c>
      <c r="L25" s="95">
        <f t="shared" si="2"/>
        <v>0</v>
      </c>
      <c r="M25" s="464">
        <f>(L25+L26+L27+L28)</f>
        <v>0</v>
      </c>
      <c r="O25" s="221" t="str">
        <f t="shared" si="4"/>
        <v/>
      </c>
      <c r="P25" s="173" t="str">
        <f t="shared" si="5"/>
        <v/>
      </c>
      <c r="Q25" s="173" t="str">
        <f t="shared" si="6"/>
        <v/>
      </c>
      <c r="R25" s="173">
        <f t="shared" si="7"/>
        <v>0</v>
      </c>
      <c r="S25" s="464">
        <f t="shared" ref="S25" si="17">1-M25</f>
        <v>1</v>
      </c>
      <c r="U25" s="30" t="str">
        <f>R12</f>
        <v>e</v>
      </c>
      <c r="V25" s="337">
        <f>R43</f>
        <v>0</v>
      </c>
      <c r="W25" s="337">
        <f>R81</f>
        <v>0</v>
      </c>
      <c r="X25" s="337">
        <f>R115</f>
        <v>0</v>
      </c>
      <c r="Y25" s="337">
        <f>R149</f>
        <v>0</v>
      </c>
      <c r="Z25" s="337">
        <f>R184</f>
        <v>0</v>
      </c>
      <c r="AA25" s="337">
        <f>R219</f>
        <v>0</v>
      </c>
      <c r="AB25" s="337">
        <f>R254</f>
        <v>0</v>
      </c>
      <c r="AC25" s="337">
        <f>R289</f>
        <v>0</v>
      </c>
      <c r="AD25" s="352">
        <f>SUM(V25:AC25)/AD13</f>
        <v>0</v>
      </c>
      <c r="AE25" s="347">
        <f>AD25/AF22</f>
        <v>0</v>
      </c>
      <c r="AF25" t="s">
        <v>196</v>
      </c>
    </row>
    <row r="26" spans="1:44" x14ac:dyDescent="0.25">
      <c r="A26" s="398"/>
      <c r="B26" s="80" t="s">
        <v>16</v>
      </c>
      <c r="C26" s="148">
        <f>'Ihre Kirche, regelm. N.'!$D37</f>
        <v>0</v>
      </c>
      <c r="D26" s="148">
        <f>'Ihre Kirche, regelm. N.'!$E37</f>
        <v>0</v>
      </c>
      <c r="E26" s="5"/>
      <c r="F26" s="5">
        <f t="shared" si="0"/>
        <v>0</v>
      </c>
      <c r="G26" s="5">
        <f t="shared" si="1"/>
        <v>0</v>
      </c>
      <c r="H26" s="153">
        <f t="shared" si="15"/>
        <v>0</v>
      </c>
      <c r="I26" s="101"/>
      <c r="J26">
        <f t="shared" si="13"/>
        <v>0</v>
      </c>
      <c r="K26">
        <f t="shared" si="3"/>
        <v>0</v>
      </c>
      <c r="L26" s="95">
        <f t="shared" si="2"/>
        <v>0</v>
      </c>
      <c r="M26" s="464"/>
      <c r="O26" s="221" t="str">
        <f t="shared" si="4"/>
        <v/>
      </c>
      <c r="P26" s="173" t="str">
        <f t="shared" si="5"/>
        <v/>
      </c>
      <c r="Q26" s="173" t="str">
        <f t="shared" si="6"/>
        <v/>
      </c>
      <c r="R26" s="173">
        <f t="shared" si="7"/>
        <v>0</v>
      </c>
      <c r="S26" s="468"/>
      <c r="V26" s="336">
        <f>S43</f>
        <v>1</v>
      </c>
      <c r="W26" s="336">
        <f>S81</f>
        <v>1</v>
      </c>
      <c r="X26" s="336">
        <f>S115</f>
        <v>1</v>
      </c>
      <c r="Y26" s="336">
        <f>S149</f>
        <v>1</v>
      </c>
      <c r="Z26" s="336">
        <f>S184</f>
        <v>1</v>
      </c>
      <c r="AA26" s="336">
        <f>S219</f>
        <v>1</v>
      </c>
      <c r="AB26" s="336">
        <f>S254</f>
        <v>1</v>
      </c>
      <c r="AC26" s="336">
        <f>S289</f>
        <v>1</v>
      </c>
      <c r="AD26" s="348">
        <f>1-AD22</f>
        <v>1</v>
      </c>
      <c r="AE26" s="347">
        <f>AD26/AF22</f>
        <v>1</v>
      </c>
      <c r="AF26" t="s">
        <v>238</v>
      </c>
    </row>
    <row r="27" spans="1:44" x14ac:dyDescent="0.25">
      <c r="A27" s="398"/>
      <c r="B27" s="80" t="s">
        <v>14</v>
      </c>
      <c r="C27" s="148">
        <f>'Ihre Kirche, regelm. N.'!$D38</f>
        <v>0</v>
      </c>
      <c r="D27" s="148">
        <f>'Ihre Kirche, regelm. N.'!$E38</f>
        <v>0</v>
      </c>
      <c r="E27" s="5"/>
      <c r="F27" s="5">
        <f t="shared" si="0"/>
        <v>0</v>
      </c>
      <c r="G27" s="5">
        <f t="shared" si="1"/>
        <v>0</v>
      </c>
      <c r="H27" s="153">
        <f t="shared" si="15"/>
        <v>0</v>
      </c>
      <c r="I27" s="101"/>
      <c r="J27">
        <f t="shared" si="13"/>
        <v>0</v>
      </c>
      <c r="K27">
        <f t="shared" si="3"/>
        <v>0</v>
      </c>
      <c r="L27" s="95">
        <f t="shared" si="2"/>
        <v>0</v>
      </c>
      <c r="M27" s="464"/>
      <c r="O27" s="221" t="str">
        <f t="shared" si="4"/>
        <v/>
      </c>
      <c r="P27" s="173" t="str">
        <f t="shared" si="5"/>
        <v/>
      </c>
      <c r="Q27" s="173" t="str">
        <f t="shared" si="6"/>
        <v/>
      </c>
      <c r="R27" s="173">
        <f t="shared" si="7"/>
        <v>0</v>
      </c>
      <c r="S27" s="468"/>
    </row>
    <row r="28" spans="1:44" ht="15.75" thickBot="1" x14ac:dyDescent="0.3">
      <c r="A28" s="399"/>
      <c r="B28" s="81" t="s">
        <v>13</v>
      </c>
      <c r="C28" s="300">
        <f>'Ihre Kirche, regelm. N.'!$D39</f>
        <v>0</v>
      </c>
      <c r="D28" s="300">
        <f>'Ihre Kirche, regelm. N.'!$E39</f>
        <v>0</v>
      </c>
      <c r="E28" s="82"/>
      <c r="F28" s="82">
        <f t="shared" si="0"/>
        <v>0</v>
      </c>
      <c r="G28" s="82">
        <f t="shared" si="1"/>
        <v>0</v>
      </c>
      <c r="H28" s="153">
        <f t="shared" si="15"/>
        <v>0</v>
      </c>
      <c r="I28" s="101"/>
      <c r="J28">
        <f t="shared" si="13"/>
        <v>0</v>
      </c>
      <c r="K28">
        <f t="shared" si="3"/>
        <v>0</v>
      </c>
      <c r="L28" s="95">
        <f t="shared" si="2"/>
        <v>0</v>
      </c>
      <c r="M28" s="464"/>
      <c r="O28" s="221" t="str">
        <f t="shared" si="4"/>
        <v/>
      </c>
      <c r="P28" s="173" t="str">
        <f t="shared" si="5"/>
        <v/>
      </c>
      <c r="Q28" s="173" t="str">
        <f t="shared" si="6"/>
        <v/>
      </c>
      <c r="R28" s="173">
        <f t="shared" si="7"/>
        <v>0</v>
      </c>
      <c r="S28" s="468"/>
      <c r="U28" s="227" t="str">
        <f>O12</f>
        <v>g &amp; k</v>
      </c>
      <c r="V28" s="228">
        <f>O41</f>
        <v>0</v>
      </c>
      <c r="W28" s="228">
        <f>O79</f>
        <v>0</v>
      </c>
      <c r="X28" s="228">
        <f>O79</f>
        <v>0</v>
      </c>
      <c r="Y28" s="228">
        <f>O147</f>
        <v>0</v>
      </c>
      <c r="Z28" s="228">
        <f>O182</f>
        <v>0</v>
      </c>
      <c r="AA28" s="228">
        <f>O217</f>
        <v>0</v>
      </c>
      <c r="AB28" s="228">
        <f>O252</f>
        <v>0</v>
      </c>
      <c r="AC28" s="228">
        <f>O287</f>
        <v>0</v>
      </c>
      <c r="AD28" s="178"/>
    </row>
    <row r="29" spans="1:44" x14ac:dyDescent="0.25">
      <c r="A29" s="397" t="s">
        <v>20</v>
      </c>
      <c r="B29" s="123" t="s">
        <v>15</v>
      </c>
      <c r="C29" s="306">
        <f>'Ihre Kirche, regelm. N.'!D40</f>
        <v>0</v>
      </c>
      <c r="D29" s="306">
        <f>'Ihre Kirche, regelm. N.'!$E40</f>
        <v>0</v>
      </c>
      <c r="E29" s="5"/>
      <c r="F29" s="5">
        <f t="shared" si="0"/>
        <v>0</v>
      </c>
      <c r="G29" s="5">
        <f t="shared" si="1"/>
        <v>0</v>
      </c>
      <c r="H29" s="153">
        <f t="shared" si="15"/>
        <v>0</v>
      </c>
      <c r="I29" s="101"/>
      <c r="J29">
        <f t="shared" si="13"/>
        <v>0</v>
      </c>
      <c r="K29">
        <f t="shared" si="3"/>
        <v>0</v>
      </c>
      <c r="L29" s="95">
        <f t="shared" si="2"/>
        <v>0</v>
      </c>
      <c r="M29" s="464">
        <f>(L29+L30+L31+L32)</f>
        <v>0</v>
      </c>
      <c r="O29" s="221" t="str">
        <f t="shared" si="4"/>
        <v/>
      </c>
      <c r="P29" s="173" t="str">
        <f t="shared" si="5"/>
        <v/>
      </c>
      <c r="Q29" s="173" t="str">
        <f t="shared" si="6"/>
        <v/>
      </c>
      <c r="R29" s="173">
        <f t="shared" si="7"/>
        <v>0</v>
      </c>
      <c r="S29" s="464">
        <f t="shared" ref="S29" si="18">1-M29</f>
        <v>1</v>
      </c>
    </row>
    <row r="30" spans="1:44" x14ac:dyDescent="0.25">
      <c r="A30" s="398"/>
      <c r="B30" s="80" t="s">
        <v>16</v>
      </c>
      <c r="C30" s="148">
        <f>'Ihre Kirche, regelm. N.'!$D41</f>
        <v>0</v>
      </c>
      <c r="D30" s="148">
        <f>'Ihre Kirche, regelm. N.'!$E41</f>
        <v>0</v>
      </c>
      <c r="E30" s="5"/>
      <c r="F30" s="5">
        <f t="shared" si="0"/>
        <v>0</v>
      </c>
      <c r="G30" s="5">
        <f t="shared" si="1"/>
        <v>0</v>
      </c>
      <c r="H30" s="153">
        <f t="shared" si="15"/>
        <v>0</v>
      </c>
      <c r="I30" s="101"/>
      <c r="J30">
        <f t="shared" si="13"/>
        <v>0</v>
      </c>
      <c r="K30">
        <f t="shared" si="3"/>
        <v>0</v>
      </c>
      <c r="L30" s="95">
        <f t="shared" si="2"/>
        <v>0</v>
      </c>
      <c r="M30" s="464"/>
      <c r="O30" s="221" t="str">
        <f t="shared" si="4"/>
        <v/>
      </c>
      <c r="P30" s="173" t="str">
        <f t="shared" si="5"/>
        <v/>
      </c>
      <c r="Q30" s="173" t="str">
        <f t="shared" si="6"/>
        <v/>
      </c>
      <c r="R30" s="173">
        <f t="shared" si="7"/>
        <v>0</v>
      </c>
      <c r="S30" s="468"/>
    </row>
    <row r="31" spans="1:44" x14ac:dyDescent="0.25">
      <c r="A31" s="398"/>
      <c r="B31" s="80" t="s">
        <v>14</v>
      </c>
      <c r="C31" s="148">
        <f>'Ihre Kirche, regelm. N.'!$D42</f>
        <v>0</v>
      </c>
      <c r="D31" s="148">
        <f>'Ihre Kirche, regelm. N.'!$E42</f>
        <v>0</v>
      </c>
      <c r="E31" s="5"/>
      <c r="F31" s="5">
        <f t="shared" si="0"/>
        <v>0</v>
      </c>
      <c r="G31" s="5">
        <f t="shared" si="1"/>
        <v>0</v>
      </c>
      <c r="H31" s="153">
        <f t="shared" si="15"/>
        <v>0</v>
      </c>
      <c r="I31" s="101"/>
      <c r="J31">
        <f t="shared" si="13"/>
        <v>0</v>
      </c>
      <c r="K31">
        <f t="shared" si="3"/>
        <v>0</v>
      </c>
      <c r="L31" s="95">
        <f t="shared" si="2"/>
        <v>0</v>
      </c>
      <c r="M31" s="464"/>
      <c r="O31" s="221" t="str">
        <f t="shared" si="4"/>
        <v/>
      </c>
      <c r="P31" s="173" t="str">
        <f t="shared" si="5"/>
        <v/>
      </c>
      <c r="Q31" s="173" t="str">
        <f t="shared" si="6"/>
        <v/>
      </c>
      <c r="R31" s="173">
        <f t="shared" si="7"/>
        <v>0</v>
      </c>
      <c r="S31" s="468"/>
    </row>
    <row r="32" spans="1:44" ht="15.75" thickBot="1" x14ac:dyDescent="0.3">
      <c r="A32" s="399"/>
      <c r="B32" s="124" t="s">
        <v>13</v>
      </c>
      <c r="C32" s="300">
        <f>'Ihre Kirche, regelm. N.'!$D43</f>
        <v>0</v>
      </c>
      <c r="D32" s="300">
        <f>'Ihre Kirche, regelm. N.'!$E43</f>
        <v>0</v>
      </c>
      <c r="E32" s="5"/>
      <c r="F32" s="5">
        <f t="shared" si="0"/>
        <v>0</v>
      </c>
      <c r="G32" s="5">
        <f t="shared" si="1"/>
        <v>0</v>
      </c>
      <c r="H32" s="153">
        <f t="shared" si="15"/>
        <v>0</v>
      </c>
      <c r="I32" s="101"/>
      <c r="J32">
        <f t="shared" si="13"/>
        <v>0</v>
      </c>
      <c r="K32">
        <f t="shared" si="3"/>
        <v>0</v>
      </c>
      <c r="L32" s="95">
        <f t="shared" si="2"/>
        <v>0</v>
      </c>
      <c r="M32" s="464"/>
      <c r="O32" s="221" t="str">
        <f t="shared" si="4"/>
        <v/>
      </c>
      <c r="P32" s="173" t="str">
        <f t="shared" si="5"/>
        <v/>
      </c>
      <c r="Q32" s="173" t="str">
        <f t="shared" si="6"/>
        <v/>
      </c>
      <c r="R32" s="173">
        <f t="shared" si="7"/>
        <v>0</v>
      </c>
      <c r="S32" s="468"/>
      <c r="U32" s="4" t="s">
        <v>274</v>
      </c>
    </row>
    <row r="33" spans="1:32" x14ac:dyDescent="0.25">
      <c r="A33" s="397" t="s">
        <v>21</v>
      </c>
      <c r="B33" s="78" t="s">
        <v>15</v>
      </c>
      <c r="C33" s="306">
        <f>'Ihre Kirche, regelm. N.'!D44</f>
        <v>0</v>
      </c>
      <c r="D33" s="306">
        <f>'Ihre Kirche, regelm. N.'!$E44</f>
        <v>0</v>
      </c>
      <c r="E33" s="79"/>
      <c r="F33" s="79">
        <f t="shared" si="0"/>
        <v>0</v>
      </c>
      <c r="G33" s="79">
        <f t="shared" si="1"/>
        <v>0</v>
      </c>
      <c r="H33" s="153">
        <f t="shared" si="15"/>
        <v>0</v>
      </c>
      <c r="I33" s="101"/>
      <c r="J33">
        <f t="shared" si="13"/>
        <v>0</v>
      </c>
      <c r="K33">
        <f t="shared" si="3"/>
        <v>0</v>
      </c>
      <c r="L33" s="95">
        <f t="shared" si="2"/>
        <v>0</v>
      </c>
      <c r="M33" s="464">
        <f>(L33+L34+L35+L36)</f>
        <v>0</v>
      </c>
      <c r="O33" s="221" t="str">
        <f t="shared" si="4"/>
        <v/>
      </c>
      <c r="P33" s="173" t="str">
        <f t="shared" si="5"/>
        <v/>
      </c>
      <c r="Q33" s="173" t="str">
        <f t="shared" si="6"/>
        <v/>
      </c>
      <c r="R33" s="173">
        <f t="shared" si="7"/>
        <v>0</v>
      </c>
      <c r="S33" s="464">
        <f t="shared" ref="S33" si="19">1-M33</f>
        <v>1</v>
      </c>
    </row>
    <row r="34" spans="1:32" x14ac:dyDescent="0.25">
      <c r="A34" s="398"/>
      <c r="B34" s="80" t="s">
        <v>16</v>
      </c>
      <c r="C34" s="148">
        <f>'Ihre Kirche, regelm. N.'!$D45</f>
        <v>0</v>
      </c>
      <c r="D34" s="148">
        <f>'Ihre Kirche, regelm. N.'!$E45</f>
        <v>0</v>
      </c>
      <c r="E34" s="5"/>
      <c r="F34" s="5">
        <f t="shared" si="0"/>
        <v>0</v>
      </c>
      <c r="G34" s="5">
        <f t="shared" si="1"/>
        <v>0</v>
      </c>
      <c r="H34" s="153">
        <f t="shared" si="15"/>
        <v>0</v>
      </c>
      <c r="I34" s="101"/>
      <c r="J34">
        <f t="shared" si="13"/>
        <v>0</v>
      </c>
      <c r="K34">
        <f t="shared" si="3"/>
        <v>0</v>
      </c>
      <c r="L34" s="95">
        <f t="shared" si="2"/>
        <v>0</v>
      </c>
      <c r="M34" s="464"/>
      <c r="O34" s="221" t="str">
        <f t="shared" si="4"/>
        <v/>
      </c>
      <c r="P34" s="173" t="str">
        <f t="shared" si="5"/>
        <v/>
      </c>
      <c r="Q34" s="173" t="str">
        <f t="shared" si="6"/>
        <v/>
      </c>
      <c r="R34" s="173">
        <f t="shared" si="7"/>
        <v>0</v>
      </c>
      <c r="S34" s="468"/>
      <c r="V34" s="174" t="str">
        <f>V12</f>
        <v>Raum 1</v>
      </c>
      <c r="W34" s="174" t="str">
        <f t="shared" ref="W34:AC35" si="20">W12</f>
        <v>Raum 2</v>
      </c>
      <c r="X34" s="174" t="str">
        <f t="shared" si="20"/>
        <v>Raum 3</v>
      </c>
      <c r="Y34" s="174" t="str">
        <f t="shared" si="20"/>
        <v>Raum 4</v>
      </c>
      <c r="Z34" s="174" t="str">
        <f t="shared" si="20"/>
        <v>Raum 5</v>
      </c>
      <c r="AA34" s="174" t="str">
        <f t="shared" si="20"/>
        <v>Raum 6</v>
      </c>
      <c r="AB34" s="174" t="str">
        <f t="shared" si="20"/>
        <v>Raum 7</v>
      </c>
      <c r="AC34" s="174" t="str">
        <f t="shared" si="20"/>
        <v>Raum 8</v>
      </c>
    </row>
    <row r="35" spans="1:32" x14ac:dyDescent="0.25">
      <c r="A35" s="398"/>
      <c r="B35" s="80" t="s">
        <v>14</v>
      </c>
      <c r="C35" s="148">
        <f>'Ihre Kirche, regelm. N.'!$D46</f>
        <v>0</v>
      </c>
      <c r="D35" s="148">
        <f>'Ihre Kirche, regelm. N.'!$E46</f>
        <v>0</v>
      </c>
      <c r="E35" s="5"/>
      <c r="F35" s="5">
        <f t="shared" si="0"/>
        <v>0</v>
      </c>
      <c r="G35" s="5">
        <f t="shared" si="1"/>
        <v>0</v>
      </c>
      <c r="H35" s="153">
        <f t="shared" si="15"/>
        <v>0</v>
      </c>
      <c r="I35" s="101"/>
      <c r="J35">
        <f t="shared" si="13"/>
        <v>0</v>
      </c>
      <c r="K35">
        <f t="shared" si="3"/>
        <v>0</v>
      </c>
      <c r="L35" s="95">
        <f t="shared" si="2"/>
        <v>0</v>
      </c>
      <c r="M35" s="464"/>
      <c r="O35" s="221" t="str">
        <f t="shared" si="4"/>
        <v/>
      </c>
      <c r="P35" s="173" t="str">
        <f t="shared" si="5"/>
        <v/>
      </c>
      <c r="Q35" s="173" t="str">
        <f t="shared" si="6"/>
        <v/>
      </c>
      <c r="R35" s="173">
        <f t="shared" si="7"/>
        <v>0</v>
      </c>
      <c r="S35" s="468"/>
      <c r="V35" s="181" t="str">
        <f>V13</f>
        <v>Sakralraum</v>
      </c>
      <c r="W35" s="181">
        <f t="shared" si="20"/>
        <v>0</v>
      </c>
      <c r="X35" s="181">
        <f t="shared" si="20"/>
        <v>0</v>
      </c>
      <c r="Y35" s="181">
        <f t="shared" si="20"/>
        <v>0</v>
      </c>
      <c r="Z35" s="181">
        <f t="shared" si="20"/>
        <v>0</v>
      </c>
      <c r="AA35" s="181">
        <f t="shared" si="20"/>
        <v>0</v>
      </c>
      <c r="AB35" s="181">
        <f t="shared" si="20"/>
        <v>0</v>
      </c>
      <c r="AC35" s="181">
        <f t="shared" si="20"/>
        <v>0</v>
      </c>
    </row>
    <row r="36" spans="1:32" ht="15.75" thickBot="1" x14ac:dyDescent="0.3">
      <c r="A36" s="399"/>
      <c r="B36" s="81" t="s">
        <v>13</v>
      </c>
      <c r="C36" s="300">
        <f>'Ihre Kirche, regelm. N.'!$D47</f>
        <v>0</v>
      </c>
      <c r="D36" s="300">
        <f>'Ihre Kirche, regelm. N.'!$E47</f>
        <v>0</v>
      </c>
      <c r="E36" s="82"/>
      <c r="F36" s="82">
        <f t="shared" si="0"/>
        <v>0</v>
      </c>
      <c r="G36" s="82">
        <f t="shared" si="1"/>
        <v>0</v>
      </c>
      <c r="H36" s="153">
        <f t="shared" si="15"/>
        <v>0</v>
      </c>
      <c r="I36" s="101"/>
      <c r="J36">
        <f t="shared" si="13"/>
        <v>0</v>
      </c>
      <c r="K36">
        <f t="shared" si="3"/>
        <v>0</v>
      </c>
      <c r="L36" s="95">
        <f t="shared" si="2"/>
        <v>0</v>
      </c>
      <c r="M36" s="464"/>
      <c r="O36" s="221" t="str">
        <f t="shared" si="4"/>
        <v/>
      </c>
      <c r="P36" s="173" t="str">
        <f t="shared" si="5"/>
        <v/>
      </c>
      <c r="Q36" s="173" t="str">
        <f t="shared" si="6"/>
        <v/>
      </c>
      <c r="R36" s="173">
        <f t="shared" si="7"/>
        <v>0</v>
      </c>
      <c r="S36" s="468"/>
      <c r="U36" s="1"/>
      <c r="AD36" s="344">
        <f>AD37+AD38+AD39</f>
        <v>0</v>
      </c>
      <c r="AE36" s="339" t="s">
        <v>296</v>
      </c>
    </row>
    <row r="37" spans="1:32" x14ac:dyDescent="0.25">
      <c r="A37" s="397" t="s">
        <v>22</v>
      </c>
      <c r="B37" s="78" t="s">
        <v>15</v>
      </c>
      <c r="C37" s="306">
        <f>'Ihre Kirche, regelm. N.'!D48</f>
        <v>0</v>
      </c>
      <c r="D37" s="306">
        <f>'Ihre Kirche, regelm. N.'!$E48</f>
        <v>0</v>
      </c>
      <c r="E37" s="79"/>
      <c r="F37" s="79">
        <f t="shared" si="0"/>
        <v>0</v>
      </c>
      <c r="G37" s="79">
        <f t="shared" si="1"/>
        <v>0</v>
      </c>
      <c r="H37" s="153">
        <f t="shared" si="15"/>
        <v>0</v>
      </c>
      <c r="I37" s="101"/>
      <c r="J37">
        <f t="shared" si="13"/>
        <v>0</v>
      </c>
      <c r="K37">
        <f t="shared" si="3"/>
        <v>0</v>
      </c>
      <c r="L37" s="95">
        <f t="shared" si="2"/>
        <v>0</v>
      </c>
      <c r="M37" s="464">
        <f>(L37+L38+L39+L40)</f>
        <v>0</v>
      </c>
      <c r="O37" s="221" t="str">
        <f t="shared" si="4"/>
        <v/>
      </c>
      <c r="P37" s="173" t="str">
        <f t="shared" si="5"/>
        <v/>
      </c>
      <c r="Q37" s="173" t="str">
        <f t="shared" si="6"/>
        <v/>
      </c>
      <c r="R37" s="173">
        <f t="shared" si="7"/>
        <v>0</v>
      </c>
      <c r="S37" s="464">
        <f t="shared" ref="S37" si="21">1-M37</f>
        <v>1</v>
      </c>
      <c r="U37" s="249" t="str">
        <f>U23</f>
        <v>g</v>
      </c>
      <c r="V37" s="250">
        <f>AN24</f>
        <v>0</v>
      </c>
      <c r="W37" s="250">
        <f>AN62</f>
        <v>0</v>
      </c>
      <c r="X37" s="250">
        <f>AN96</f>
        <v>0</v>
      </c>
      <c r="Y37" s="250">
        <f>AN130</f>
        <v>0</v>
      </c>
      <c r="Z37" s="250">
        <f>AN165</f>
        <v>0</v>
      </c>
      <c r="AA37" s="262">
        <f>AN200</f>
        <v>0</v>
      </c>
      <c r="AB37" s="250">
        <f>AN235</f>
        <v>0</v>
      </c>
      <c r="AC37" s="250">
        <f>AN270</f>
        <v>0</v>
      </c>
      <c r="AD37" s="340">
        <f>SUM(V37:AC37)/AD13</f>
        <v>0</v>
      </c>
      <c r="AE37" s="338" t="e">
        <f>AD37/AD36</f>
        <v>#DIV/0!</v>
      </c>
      <c r="AF37" t="s">
        <v>2</v>
      </c>
    </row>
    <row r="38" spans="1:32" x14ac:dyDescent="0.25">
      <c r="A38" s="398"/>
      <c r="B38" s="80" t="s">
        <v>16</v>
      </c>
      <c r="C38" s="148">
        <f>'Ihre Kirche, regelm. N.'!$D49</f>
        <v>0</v>
      </c>
      <c r="D38" s="148">
        <f>'Ihre Kirche, regelm. N.'!$E49</f>
        <v>0</v>
      </c>
      <c r="E38" s="5"/>
      <c r="F38" s="5">
        <f t="shared" si="0"/>
        <v>0</v>
      </c>
      <c r="G38" s="5">
        <f t="shared" si="1"/>
        <v>0</v>
      </c>
      <c r="H38" s="153">
        <f t="shared" si="15"/>
        <v>0</v>
      </c>
      <c r="I38" s="101"/>
      <c r="J38">
        <f t="shared" si="13"/>
        <v>0</v>
      </c>
      <c r="K38">
        <f t="shared" si="3"/>
        <v>0</v>
      </c>
      <c r="L38" s="95">
        <f t="shared" si="2"/>
        <v>0</v>
      </c>
      <c r="M38" s="464"/>
      <c r="O38" s="221" t="str">
        <f t="shared" si="4"/>
        <v/>
      </c>
      <c r="P38" s="173" t="str">
        <f t="shared" si="5"/>
        <v/>
      </c>
      <c r="Q38" s="173" t="str">
        <f t="shared" si="6"/>
        <v/>
      </c>
      <c r="R38" s="173">
        <f t="shared" si="7"/>
        <v>0</v>
      </c>
      <c r="S38" s="468"/>
      <c r="U38" s="219" t="str">
        <f>U24</f>
        <v>k</v>
      </c>
      <c r="V38" s="175">
        <f>AO24</f>
        <v>0</v>
      </c>
      <c r="W38" s="175">
        <f>AO62</f>
        <v>0</v>
      </c>
      <c r="X38" s="175">
        <f>AO96</f>
        <v>0</v>
      </c>
      <c r="Y38" s="175">
        <f>AO130</f>
        <v>0</v>
      </c>
      <c r="Z38" s="175">
        <f>AO165</f>
        <v>0</v>
      </c>
      <c r="AA38" s="173">
        <f>AO200</f>
        <v>0</v>
      </c>
      <c r="AB38" s="175">
        <f>AO235</f>
        <v>0</v>
      </c>
      <c r="AC38" s="175">
        <f>AO270</f>
        <v>0</v>
      </c>
      <c r="AD38" s="341">
        <f>SUM(V38:AC38)/AD13</f>
        <v>0</v>
      </c>
      <c r="AE38" s="338" t="e">
        <f>AD38/AD36</f>
        <v>#DIV/0!</v>
      </c>
      <c r="AF38" t="s">
        <v>236</v>
      </c>
    </row>
    <row r="39" spans="1:32" x14ac:dyDescent="0.25">
      <c r="A39" s="398"/>
      <c r="B39" s="80" t="s">
        <v>14</v>
      </c>
      <c r="C39" s="148">
        <f>'Ihre Kirche, regelm. N.'!$D50</f>
        <v>0</v>
      </c>
      <c r="D39" s="148">
        <f>'Ihre Kirche, regelm. N.'!$E50</f>
        <v>0</v>
      </c>
      <c r="E39" s="5"/>
      <c r="F39" s="5">
        <f t="shared" si="0"/>
        <v>0</v>
      </c>
      <c r="G39" s="5">
        <f t="shared" si="1"/>
        <v>0</v>
      </c>
      <c r="H39" s="153">
        <f t="shared" si="15"/>
        <v>0</v>
      </c>
      <c r="I39" s="101"/>
      <c r="J39">
        <f t="shared" si="13"/>
        <v>0</v>
      </c>
      <c r="K39">
        <f t="shared" si="3"/>
        <v>0</v>
      </c>
      <c r="L39" s="95">
        <f t="shared" si="2"/>
        <v>0</v>
      </c>
      <c r="M39" s="464"/>
      <c r="O39" s="221" t="str">
        <f t="shared" si="4"/>
        <v/>
      </c>
      <c r="P39" s="173" t="str">
        <f t="shared" si="5"/>
        <v/>
      </c>
      <c r="Q39" s="173" t="str">
        <f t="shared" si="6"/>
        <v/>
      </c>
      <c r="R39" s="173">
        <f t="shared" si="7"/>
        <v>0</v>
      </c>
      <c r="S39" s="468"/>
      <c r="U39" s="30" t="str">
        <f>U25</f>
        <v>e</v>
      </c>
      <c r="V39" s="218">
        <f>AP24</f>
        <v>0</v>
      </c>
      <c r="W39" s="218">
        <f>AP62</f>
        <v>0</v>
      </c>
      <c r="X39" s="218">
        <f>AP96</f>
        <v>0</v>
      </c>
      <c r="Y39" s="218">
        <f>AP130</f>
        <v>0</v>
      </c>
      <c r="Z39" s="218">
        <f>AP165</f>
        <v>0</v>
      </c>
      <c r="AA39" s="263">
        <f>AP200</f>
        <v>0</v>
      </c>
      <c r="AB39" s="218">
        <f>AP235</f>
        <v>0</v>
      </c>
      <c r="AC39" s="218">
        <f>AP270</f>
        <v>0</v>
      </c>
      <c r="AD39" s="342">
        <f>SUM(V39:AC39)/AD13</f>
        <v>0</v>
      </c>
      <c r="AE39" s="338" t="e">
        <f>AD39/AD36</f>
        <v>#DIV/0!</v>
      </c>
      <c r="AF39" t="s">
        <v>196</v>
      </c>
    </row>
    <row r="40" spans="1:32" ht="15.75" thickBot="1" x14ac:dyDescent="0.3">
      <c r="A40" s="399"/>
      <c r="B40" s="81" t="s">
        <v>13</v>
      </c>
      <c r="C40" s="300">
        <f>'Ihre Kirche, regelm. N.'!$D51</f>
        <v>0</v>
      </c>
      <c r="D40" s="300">
        <f>'Ihre Kirche, regelm. N.'!$E51</f>
        <v>0</v>
      </c>
      <c r="E40" s="82"/>
      <c r="F40" s="82">
        <f t="shared" si="0"/>
        <v>0</v>
      </c>
      <c r="G40" s="82">
        <f t="shared" si="1"/>
        <v>0</v>
      </c>
      <c r="H40" s="153">
        <f t="shared" si="15"/>
        <v>0</v>
      </c>
      <c r="I40" s="101"/>
      <c r="J40">
        <f t="shared" si="13"/>
        <v>0</v>
      </c>
      <c r="K40">
        <f t="shared" si="3"/>
        <v>0</v>
      </c>
      <c r="L40" s="95">
        <f t="shared" si="2"/>
        <v>0</v>
      </c>
      <c r="M40" s="464"/>
      <c r="O40" s="221" t="str">
        <f t="shared" si="4"/>
        <v/>
      </c>
      <c r="P40" s="173" t="str">
        <f t="shared" si="5"/>
        <v/>
      </c>
      <c r="Q40" s="173" t="str">
        <f t="shared" si="6"/>
        <v/>
      </c>
      <c r="R40" s="173">
        <f t="shared" si="7"/>
        <v>0</v>
      </c>
      <c r="S40" s="468"/>
      <c r="T40" s="169"/>
      <c r="V40" s="175">
        <f>1-V39-V38-V37</f>
        <v>1</v>
      </c>
      <c r="W40" s="175">
        <f t="shared" ref="W40:AD40" si="22">1-W39-W38-W37</f>
        <v>1</v>
      </c>
      <c r="X40" s="175">
        <f t="shared" si="22"/>
        <v>1</v>
      </c>
      <c r="Y40" s="175">
        <f t="shared" si="22"/>
        <v>1</v>
      </c>
      <c r="Z40" s="175">
        <f t="shared" si="22"/>
        <v>1</v>
      </c>
      <c r="AA40" s="175">
        <f t="shared" si="22"/>
        <v>1</v>
      </c>
      <c r="AB40" s="175">
        <f t="shared" si="22"/>
        <v>1</v>
      </c>
      <c r="AC40" s="175">
        <f t="shared" si="22"/>
        <v>1</v>
      </c>
      <c r="AD40" s="343">
        <f t="shared" si="22"/>
        <v>1</v>
      </c>
      <c r="AF40" t="s">
        <v>238</v>
      </c>
    </row>
    <row r="41" spans="1:32" x14ac:dyDescent="0.25">
      <c r="I41" s="154"/>
      <c r="M41" s="345">
        <f>(M37+M33+M29+M25+M21+M17+M13)/7</f>
        <v>0</v>
      </c>
      <c r="O41" s="224">
        <f>SUM(O13:O40)/7</f>
        <v>0</v>
      </c>
      <c r="P41" s="183">
        <f>SUM(P13:P40)/7</f>
        <v>0</v>
      </c>
      <c r="Q41" s="183">
        <f>SUM(Q13:Q40)/7</f>
        <v>0</v>
      </c>
      <c r="R41" s="183">
        <f>SUM(R13:R40)/7</f>
        <v>0</v>
      </c>
      <c r="S41" s="169">
        <f>(S37+S33+S29+S25+S21+S17+S13)/7</f>
        <v>1</v>
      </c>
      <c r="T41" s="332">
        <f>SUM(P41:S41)</f>
        <v>1</v>
      </c>
      <c r="U41" s="1"/>
    </row>
    <row r="42" spans="1:32" x14ac:dyDescent="0.25">
      <c r="M42" s="169"/>
      <c r="O42" s="222"/>
      <c r="P42" s="333">
        <f>P41/T41</f>
        <v>0</v>
      </c>
      <c r="Q42" s="333">
        <f>Q41/T41</f>
        <v>0</v>
      </c>
      <c r="R42" s="333">
        <f>R41/T41</f>
        <v>0</v>
      </c>
      <c r="S42" s="333">
        <f>S41/T41</f>
        <v>1</v>
      </c>
      <c r="T42" s="330">
        <f>SUM(P42:S42)</f>
        <v>1</v>
      </c>
      <c r="U42" s="1"/>
    </row>
    <row r="43" spans="1:32" x14ac:dyDescent="0.25">
      <c r="M43" s="328"/>
      <c r="N43" s="329"/>
      <c r="O43" s="328"/>
      <c r="P43" s="334">
        <f>IF($S$41&lt;0,P41/$M$41,P42)</f>
        <v>0</v>
      </c>
      <c r="Q43" s="334">
        <f>IF($S$41&lt;0,Q41/$M$41,Q42)</f>
        <v>0</v>
      </c>
      <c r="R43" s="334">
        <f>IF($S$41&lt;0,R41/$M$41,R42)</f>
        <v>0</v>
      </c>
      <c r="S43" s="335">
        <f>1-P43-Q43-R43</f>
        <v>1</v>
      </c>
      <c r="U43" s="1"/>
    </row>
    <row r="44" spans="1:32" x14ac:dyDescent="0.25">
      <c r="M44" s="169"/>
      <c r="O44" s="222"/>
      <c r="P44" s="169"/>
      <c r="Q44" s="169"/>
      <c r="R44" s="169"/>
      <c r="S44" s="169"/>
      <c r="U44" s="1"/>
    </row>
    <row r="45" spans="1:32" x14ac:dyDescent="0.25">
      <c r="M45" s="169"/>
      <c r="O45" s="222"/>
      <c r="P45" s="169"/>
      <c r="Q45" s="169"/>
      <c r="R45" s="169"/>
      <c r="S45" s="169"/>
      <c r="U45" s="1"/>
    </row>
    <row r="46" spans="1:32" x14ac:dyDescent="0.25">
      <c r="M46" s="169"/>
      <c r="O46" s="222"/>
      <c r="P46" s="169"/>
      <c r="Q46" s="169"/>
      <c r="R46" s="169"/>
      <c r="S46" s="169"/>
      <c r="U46" s="1"/>
    </row>
    <row r="47" spans="1:32" x14ac:dyDescent="0.25">
      <c r="M47" s="169"/>
      <c r="O47" s="222"/>
      <c r="P47" s="169"/>
      <c r="Q47" s="169"/>
      <c r="R47" s="169"/>
      <c r="S47" s="169"/>
      <c r="U47" s="1"/>
    </row>
    <row r="48" spans="1:32" x14ac:dyDescent="0.25">
      <c r="M48" s="169"/>
      <c r="O48" s="222"/>
      <c r="P48" s="169"/>
      <c r="Q48" s="169"/>
      <c r="R48" s="169"/>
      <c r="S48" s="169"/>
      <c r="U48" s="1"/>
    </row>
    <row r="49" spans="1:44" x14ac:dyDescent="0.25">
      <c r="O49" s="223"/>
    </row>
    <row r="50" spans="1:44" ht="15.75" thickBot="1" x14ac:dyDescent="0.3">
      <c r="A50" s="168" t="s">
        <v>37</v>
      </c>
      <c r="O50" s="220" t="s">
        <v>237</v>
      </c>
      <c r="P50" s="182" t="s">
        <v>197</v>
      </c>
      <c r="Q50" s="182" t="s">
        <v>105</v>
      </c>
      <c r="R50" s="182" t="s">
        <v>50</v>
      </c>
      <c r="S50" s="331" t="s">
        <v>238</v>
      </c>
      <c r="AH50" s="4" t="s">
        <v>254</v>
      </c>
      <c r="AL50" s="12" t="s">
        <v>252</v>
      </c>
      <c r="AN50" s="247" t="s">
        <v>197</v>
      </c>
      <c r="AO50" s="247" t="s">
        <v>105</v>
      </c>
      <c r="AP50" s="247" t="s">
        <v>50</v>
      </c>
      <c r="AQ50" s="247" t="s">
        <v>253</v>
      </c>
    </row>
    <row r="51" spans="1:44" outlineLevel="1" x14ac:dyDescent="0.25">
      <c r="A51" s="465" t="s">
        <v>12</v>
      </c>
      <c r="B51" s="78" t="s">
        <v>15</v>
      </c>
      <c r="C51" s="306">
        <f>'Ihre Kirche, regelm. N.'!H24</f>
        <v>0</v>
      </c>
      <c r="D51" s="306">
        <f>'Ihre Kirche, regelm. N.'!I24</f>
        <v>0</v>
      </c>
      <c r="E51" s="79"/>
      <c r="F51" s="79">
        <f t="shared" ref="F51:F78" si="23">VLOOKUP(C51,$C$2:$D$5,2,FALSE)</f>
        <v>0</v>
      </c>
      <c r="G51" s="122">
        <f t="shared" ref="G51:G78" si="24">VLOOKUP(D51,$H$2:$I$7,2,FALSE)</f>
        <v>0</v>
      </c>
      <c r="H51" s="121">
        <f>G51+F51</f>
        <v>0</v>
      </c>
      <c r="J51">
        <f t="shared" ref="J51:J78" si="25">VLOOKUP(C51,$E$2:$G$5,3,FALSE)</f>
        <v>0</v>
      </c>
      <c r="K51">
        <f t="shared" ref="K51:K78" si="26">VLOOKUP(D51,$K$2:$M$7,3,FALSE)</f>
        <v>0</v>
      </c>
      <c r="L51" s="95">
        <f t="shared" ref="L51:L78" si="27">J51*K51</f>
        <v>0</v>
      </c>
      <c r="M51" s="464">
        <f>(L51+L52+L53+L54)</f>
        <v>0</v>
      </c>
      <c r="O51" s="221" t="str">
        <f>IF(H51&gt;=20,L51,"")</f>
        <v/>
      </c>
      <c r="P51" s="173" t="str">
        <f t="shared" ref="P51:P78" si="28">IF(H51&gt;30,L51,"")</f>
        <v/>
      </c>
      <c r="Q51" s="173" t="str">
        <f t="shared" ref="Q51:Q78" si="29">IF(AND(H51&gt;20,H51&lt;30),L51,"")</f>
        <v/>
      </c>
      <c r="R51" s="173">
        <f>IF(H51&lt;20,L51,"")</f>
        <v>0</v>
      </c>
      <c r="S51" s="464">
        <f>1-M51</f>
        <v>1</v>
      </c>
      <c r="AH51" s="12">
        <v>1</v>
      </c>
      <c r="AI51" s="307">
        <f>'Ihre Kirche, Sonderutz.'!V17</f>
        <v>0</v>
      </c>
      <c r="AJ51" s="307">
        <f>'Ihre Kirche, Sonderutz.'!W17</f>
        <v>0</v>
      </c>
      <c r="AL51" s="307">
        <f>COUNTA('Ihre Kirche, Sonderutz.'!M29:M40)</f>
        <v>0</v>
      </c>
      <c r="AN51" s="12" t="str">
        <f>IF(AI51="g",AL51,"")</f>
        <v/>
      </c>
      <c r="AO51" s="12" t="str">
        <f>IF(AI51="k",AL51,"")</f>
        <v/>
      </c>
      <c r="AP51" s="12" t="str">
        <f>IF(AI51="e",AL51,"")</f>
        <v/>
      </c>
      <c r="AQ51">
        <f>12-AL51</f>
        <v>12</v>
      </c>
    </row>
    <row r="52" spans="1:44" outlineLevel="1" x14ac:dyDescent="0.25">
      <c r="A52" s="466"/>
      <c r="B52" s="80" t="s">
        <v>16</v>
      </c>
      <c r="C52" s="148">
        <f>'Ihre Kirche, regelm. N.'!H25</f>
        <v>0</v>
      </c>
      <c r="D52" s="148">
        <f>'Ihre Kirche, regelm. N.'!I25</f>
        <v>0</v>
      </c>
      <c r="E52" s="5"/>
      <c r="F52" s="5">
        <f t="shared" si="23"/>
        <v>0</v>
      </c>
      <c r="G52" s="47">
        <f t="shared" si="24"/>
        <v>0</v>
      </c>
      <c r="H52" s="121">
        <f>G52+F52</f>
        <v>0</v>
      </c>
      <c r="J52">
        <f t="shared" si="25"/>
        <v>0</v>
      </c>
      <c r="K52">
        <f t="shared" si="26"/>
        <v>0</v>
      </c>
      <c r="L52" s="95">
        <f t="shared" si="27"/>
        <v>0</v>
      </c>
      <c r="M52" s="464"/>
      <c r="O52" s="221" t="str">
        <f t="shared" ref="O52:O78" si="30">IF(H52&gt;=20,L52,"")</f>
        <v/>
      </c>
      <c r="P52" s="173" t="str">
        <f t="shared" si="28"/>
        <v/>
      </c>
      <c r="Q52" s="173" t="str">
        <f t="shared" si="29"/>
        <v/>
      </c>
      <c r="R52" s="173">
        <f t="shared" ref="R52:R78" si="31">IF(H52&lt;20,L52,"")</f>
        <v>0</v>
      </c>
      <c r="S52" s="468"/>
      <c r="AH52" s="12">
        <v>2</v>
      </c>
      <c r="AI52" s="307">
        <f>'Ihre Kirche, Sonderutz.'!V18</f>
        <v>0</v>
      </c>
      <c r="AJ52" s="307">
        <f>'Ihre Kirche, Sonderutz.'!W18</f>
        <v>0</v>
      </c>
      <c r="AL52" s="307">
        <f>COUNTA('Ihre Kirche, Sonderutz.'!N29:N40)</f>
        <v>0</v>
      </c>
      <c r="AN52" s="12" t="str">
        <f t="shared" ref="AN52:AN60" si="32">IF(AI52="g",AL52,"")</f>
        <v/>
      </c>
      <c r="AO52" s="12" t="str">
        <f t="shared" ref="AO52:AO60" si="33">IF(AI52="k",AL52,"")</f>
        <v/>
      </c>
      <c r="AP52" s="12" t="str">
        <f t="shared" ref="AP52:AP60" si="34">IF(AI52="e",AL52,"")</f>
        <v/>
      </c>
      <c r="AQ52">
        <f t="shared" ref="AQ52:AQ60" si="35">12-AL52</f>
        <v>12</v>
      </c>
    </row>
    <row r="53" spans="1:44" outlineLevel="1" x14ac:dyDescent="0.25">
      <c r="A53" s="466"/>
      <c r="B53" s="80" t="s">
        <v>14</v>
      </c>
      <c r="C53" s="148">
        <f>'Ihre Kirche, regelm. N.'!H26</f>
        <v>0</v>
      </c>
      <c r="D53" s="148">
        <f>'Ihre Kirche, regelm. N.'!I26</f>
        <v>0</v>
      </c>
      <c r="E53" s="5"/>
      <c r="F53" s="5">
        <f t="shared" si="23"/>
        <v>0</v>
      </c>
      <c r="G53" s="47">
        <f t="shared" si="24"/>
        <v>0</v>
      </c>
      <c r="H53" s="121">
        <f>G53+F53</f>
        <v>0</v>
      </c>
      <c r="I53" s="12"/>
      <c r="J53">
        <f t="shared" si="25"/>
        <v>0</v>
      </c>
      <c r="K53">
        <f t="shared" si="26"/>
        <v>0</v>
      </c>
      <c r="L53" s="95">
        <f t="shared" si="27"/>
        <v>0</v>
      </c>
      <c r="M53" s="464"/>
      <c r="O53" s="221" t="str">
        <f t="shared" si="30"/>
        <v/>
      </c>
      <c r="P53" s="173" t="str">
        <f t="shared" si="28"/>
        <v/>
      </c>
      <c r="Q53" s="173" t="str">
        <f t="shared" si="29"/>
        <v/>
      </c>
      <c r="R53" s="173">
        <f t="shared" si="31"/>
        <v>0</v>
      </c>
      <c r="S53" s="468"/>
      <c r="AH53" s="12">
        <v>3</v>
      </c>
      <c r="AI53" s="307">
        <f>'Ihre Kirche, Sonderutz.'!V19</f>
        <v>0</v>
      </c>
      <c r="AJ53" s="307">
        <f>'Ihre Kirche, Sonderutz.'!W19</f>
        <v>0</v>
      </c>
      <c r="AL53" s="307">
        <f>COUNTA('Ihre Kirche, Sonderutz.'!O29:O40)</f>
        <v>0</v>
      </c>
      <c r="AN53" s="12" t="str">
        <f t="shared" si="32"/>
        <v/>
      </c>
      <c r="AO53" s="12" t="str">
        <f t="shared" si="33"/>
        <v/>
      </c>
      <c r="AP53" s="12" t="str">
        <f t="shared" si="34"/>
        <v/>
      </c>
      <c r="AQ53">
        <f t="shared" si="35"/>
        <v>12</v>
      </c>
    </row>
    <row r="54" spans="1:44" ht="15.75" outlineLevel="1" thickBot="1" x14ac:dyDescent="0.3">
      <c r="A54" s="467"/>
      <c r="B54" s="81" t="s">
        <v>13</v>
      </c>
      <c r="C54" s="300">
        <f>'Ihre Kirche, regelm. N.'!H27</f>
        <v>0</v>
      </c>
      <c r="D54" s="300">
        <f>'Ihre Kirche, regelm. N.'!I27</f>
        <v>0</v>
      </c>
      <c r="E54" s="82"/>
      <c r="F54" s="82">
        <f t="shared" si="23"/>
        <v>0</v>
      </c>
      <c r="G54" s="33">
        <f t="shared" si="24"/>
        <v>0</v>
      </c>
      <c r="H54" s="121">
        <f>G54+F54</f>
        <v>0</v>
      </c>
      <c r="J54">
        <f t="shared" si="25"/>
        <v>0</v>
      </c>
      <c r="K54">
        <f t="shared" si="26"/>
        <v>0</v>
      </c>
      <c r="L54" s="95">
        <f t="shared" si="27"/>
        <v>0</v>
      </c>
      <c r="M54" s="464"/>
      <c r="O54" s="221" t="str">
        <f t="shared" si="30"/>
        <v/>
      </c>
      <c r="P54" s="173" t="str">
        <f t="shared" si="28"/>
        <v/>
      </c>
      <c r="Q54" s="173" t="str">
        <f t="shared" si="29"/>
        <v/>
      </c>
      <c r="R54" s="173">
        <f t="shared" si="31"/>
        <v>0</v>
      </c>
      <c r="S54" s="468"/>
      <c r="AH54" s="12">
        <v>4</v>
      </c>
      <c r="AI54" s="307">
        <f>'Ihre Kirche, Sonderutz.'!V20</f>
        <v>0</v>
      </c>
      <c r="AJ54" s="307">
        <f>'Ihre Kirche, Sonderutz.'!W20</f>
        <v>0</v>
      </c>
      <c r="AL54" s="307">
        <f>COUNTA('Ihre Kirche, Sonderutz.'!P29:P40)</f>
        <v>0</v>
      </c>
      <c r="AN54" s="12" t="str">
        <f t="shared" si="32"/>
        <v/>
      </c>
      <c r="AO54" s="12" t="str">
        <f t="shared" si="33"/>
        <v/>
      </c>
      <c r="AP54" s="12" t="str">
        <f t="shared" si="34"/>
        <v/>
      </c>
      <c r="AQ54">
        <f t="shared" si="35"/>
        <v>12</v>
      </c>
    </row>
    <row r="55" spans="1:44" outlineLevel="1" x14ac:dyDescent="0.25">
      <c r="A55" s="397" t="s">
        <v>17</v>
      </c>
      <c r="B55" s="78" t="s">
        <v>15</v>
      </c>
      <c r="C55" s="306">
        <f>'Ihre Kirche, regelm. N.'!H28</f>
        <v>0</v>
      </c>
      <c r="D55" s="306">
        <f>'Ihre Kirche, regelm. N.'!I28</f>
        <v>0</v>
      </c>
      <c r="E55" s="79"/>
      <c r="F55" s="79">
        <f t="shared" si="23"/>
        <v>0</v>
      </c>
      <c r="G55" s="122">
        <f t="shared" si="24"/>
        <v>0</v>
      </c>
      <c r="H55" s="153">
        <f>G55+F55</f>
        <v>0</v>
      </c>
      <c r="J55">
        <f t="shared" si="25"/>
        <v>0</v>
      </c>
      <c r="K55">
        <f t="shared" si="26"/>
        <v>0</v>
      </c>
      <c r="L55" s="95">
        <f t="shared" si="27"/>
        <v>0</v>
      </c>
      <c r="M55" s="464">
        <f>(L55+L56+L57+L58)</f>
        <v>0</v>
      </c>
      <c r="O55" s="221" t="str">
        <f t="shared" si="30"/>
        <v/>
      </c>
      <c r="P55" s="173" t="str">
        <f t="shared" si="28"/>
        <v/>
      </c>
      <c r="Q55" s="173" t="str">
        <f t="shared" si="29"/>
        <v/>
      </c>
      <c r="R55" s="173">
        <f t="shared" si="31"/>
        <v>0</v>
      </c>
      <c r="S55" s="464">
        <f t="shared" ref="S55" si="36">1-M55</f>
        <v>1</v>
      </c>
      <c r="AH55" s="12">
        <v>5</v>
      </c>
      <c r="AI55" s="307">
        <f>'Ihre Kirche, Sonderutz.'!V21</f>
        <v>0</v>
      </c>
      <c r="AJ55" s="307">
        <f>'Ihre Kirche, Sonderutz.'!W21</f>
        <v>0</v>
      </c>
      <c r="AL55" s="307">
        <f>COUNTA('Ihre Kirche, Sonderutz.'!Q29:Q40)</f>
        <v>0</v>
      </c>
      <c r="AN55" s="12" t="str">
        <f t="shared" si="32"/>
        <v/>
      </c>
      <c r="AO55" s="12" t="str">
        <f t="shared" si="33"/>
        <v/>
      </c>
      <c r="AP55" s="12" t="str">
        <f t="shared" si="34"/>
        <v/>
      </c>
      <c r="AQ55">
        <f t="shared" si="35"/>
        <v>12</v>
      </c>
    </row>
    <row r="56" spans="1:44" outlineLevel="1" x14ac:dyDescent="0.25">
      <c r="A56" s="398"/>
      <c r="B56" s="80" t="s">
        <v>16</v>
      </c>
      <c r="C56" s="148">
        <f>'Ihre Kirche, regelm. N.'!H29</f>
        <v>0</v>
      </c>
      <c r="D56" s="148">
        <f>'Ihre Kirche, regelm. N.'!I29</f>
        <v>0</v>
      </c>
      <c r="E56" s="5"/>
      <c r="F56" s="5">
        <f t="shared" si="23"/>
        <v>0</v>
      </c>
      <c r="G56" s="47">
        <f t="shared" si="24"/>
        <v>0</v>
      </c>
      <c r="H56" s="153">
        <f t="shared" ref="H56:H78" si="37">G56+F56</f>
        <v>0</v>
      </c>
      <c r="J56">
        <f t="shared" si="25"/>
        <v>0</v>
      </c>
      <c r="K56">
        <f t="shared" si="26"/>
        <v>0</v>
      </c>
      <c r="L56" s="95">
        <f t="shared" si="27"/>
        <v>0</v>
      </c>
      <c r="M56" s="464"/>
      <c r="O56" s="221" t="str">
        <f t="shared" si="30"/>
        <v/>
      </c>
      <c r="P56" s="173" t="str">
        <f t="shared" si="28"/>
        <v/>
      </c>
      <c r="Q56" s="173" t="str">
        <f t="shared" si="29"/>
        <v/>
      </c>
      <c r="R56" s="173">
        <f t="shared" si="31"/>
        <v>0</v>
      </c>
      <c r="S56" s="468"/>
      <c r="AH56" s="12">
        <v>6</v>
      </c>
      <c r="AI56" s="307">
        <f>'Ihre Kirche, Sonderutz.'!V22</f>
        <v>0</v>
      </c>
      <c r="AJ56" s="307">
        <f>'Ihre Kirche, Sonderutz.'!W22</f>
        <v>0</v>
      </c>
      <c r="AL56" s="307">
        <f>COUNTA('Ihre Kirche, Sonderutz.'!R29:R40)</f>
        <v>0</v>
      </c>
      <c r="AN56" s="12" t="str">
        <f t="shared" si="32"/>
        <v/>
      </c>
      <c r="AO56" s="12" t="str">
        <f t="shared" si="33"/>
        <v/>
      </c>
      <c r="AP56" s="12" t="str">
        <f t="shared" si="34"/>
        <v/>
      </c>
      <c r="AQ56">
        <f t="shared" si="35"/>
        <v>12</v>
      </c>
    </row>
    <row r="57" spans="1:44" outlineLevel="1" x14ac:dyDescent="0.25">
      <c r="A57" s="398"/>
      <c r="B57" s="80" t="s">
        <v>14</v>
      </c>
      <c r="C57" s="148">
        <f>'Ihre Kirche, regelm. N.'!H30</f>
        <v>0</v>
      </c>
      <c r="D57" s="148">
        <f>'Ihre Kirche, regelm. N.'!I30</f>
        <v>0</v>
      </c>
      <c r="E57" s="5"/>
      <c r="F57" s="5">
        <f t="shared" si="23"/>
        <v>0</v>
      </c>
      <c r="G57" s="47">
        <f t="shared" si="24"/>
        <v>0</v>
      </c>
      <c r="H57" s="153">
        <f t="shared" si="37"/>
        <v>0</v>
      </c>
      <c r="J57">
        <f t="shared" si="25"/>
        <v>0</v>
      </c>
      <c r="K57">
        <f t="shared" si="26"/>
        <v>0</v>
      </c>
      <c r="L57" s="95">
        <f t="shared" si="27"/>
        <v>0</v>
      </c>
      <c r="M57" s="464"/>
      <c r="O57" s="221" t="str">
        <f t="shared" si="30"/>
        <v/>
      </c>
      <c r="P57" s="173" t="str">
        <f t="shared" si="28"/>
        <v/>
      </c>
      <c r="Q57" s="173" t="str">
        <f t="shared" si="29"/>
        <v/>
      </c>
      <c r="R57" s="173">
        <f t="shared" si="31"/>
        <v>0</v>
      </c>
      <c r="S57" s="468"/>
      <c r="AH57" s="12">
        <v>7</v>
      </c>
      <c r="AI57" s="307">
        <f>'Ihre Kirche, Sonderutz.'!V23</f>
        <v>0</v>
      </c>
      <c r="AJ57" s="307">
        <f>'Ihre Kirche, Sonderutz.'!W23</f>
        <v>0</v>
      </c>
      <c r="AL57" s="307">
        <f>COUNTA('Ihre Kirche, Sonderutz.'!S29:S40)</f>
        <v>0</v>
      </c>
      <c r="AN57" s="12" t="str">
        <f t="shared" si="32"/>
        <v/>
      </c>
      <c r="AO57" s="12" t="str">
        <f t="shared" si="33"/>
        <v/>
      </c>
      <c r="AP57" s="12" t="str">
        <f t="shared" si="34"/>
        <v/>
      </c>
      <c r="AQ57">
        <f t="shared" si="35"/>
        <v>12</v>
      </c>
    </row>
    <row r="58" spans="1:44" ht="15.75" outlineLevel="1" thickBot="1" x14ac:dyDescent="0.3">
      <c r="A58" s="399"/>
      <c r="B58" s="81" t="s">
        <v>13</v>
      </c>
      <c r="C58" s="300">
        <f>'Ihre Kirche, regelm. N.'!H31</f>
        <v>0</v>
      </c>
      <c r="D58" s="300">
        <f>'Ihre Kirche, regelm. N.'!I31</f>
        <v>0</v>
      </c>
      <c r="E58" s="82"/>
      <c r="F58" s="82">
        <f t="shared" si="23"/>
        <v>0</v>
      </c>
      <c r="G58" s="33">
        <f t="shared" si="24"/>
        <v>0</v>
      </c>
      <c r="H58" s="153">
        <f t="shared" si="37"/>
        <v>0</v>
      </c>
      <c r="J58">
        <f t="shared" si="25"/>
        <v>0</v>
      </c>
      <c r="K58">
        <f t="shared" si="26"/>
        <v>0</v>
      </c>
      <c r="L58" s="95">
        <f t="shared" si="27"/>
        <v>0</v>
      </c>
      <c r="M58" s="464"/>
      <c r="O58" s="221" t="str">
        <f t="shared" si="30"/>
        <v/>
      </c>
      <c r="P58" s="173" t="str">
        <f t="shared" si="28"/>
        <v/>
      </c>
      <c r="Q58" s="173" t="str">
        <f t="shared" si="29"/>
        <v/>
      </c>
      <c r="R58" s="173">
        <f t="shared" si="31"/>
        <v>0</v>
      </c>
      <c r="S58" s="468"/>
      <c r="AH58" s="12">
        <v>8</v>
      </c>
      <c r="AI58" s="307">
        <f>'Ihre Kirche, Sonderutz.'!V24</f>
        <v>0</v>
      </c>
      <c r="AJ58" s="307">
        <f>'Ihre Kirche, Sonderutz.'!W24</f>
        <v>0</v>
      </c>
      <c r="AL58" s="307">
        <f>COUNTA('Ihre Kirche, Sonderutz.'!T29:T40)</f>
        <v>0</v>
      </c>
      <c r="AN58" s="12" t="str">
        <f t="shared" si="32"/>
        <v/>
      </c>
      <c r="AO58" s="12" t="str">
        <f t="shared" si="33"/>
        <v/>
      </c>
      <c r="AP58" s="12" t="str">
        <f t="shared" si="34"/>
        <v/>
      </c>
      <c r="AQ58">
        <f t="shared" si="35"/>
        <v>12</v>
      </c>
    </row>
    <row r="59" spans="1:44" outlineLevel="1" x14ac:dyDescent="0.25">
      <c r="A59" s="397" t="s">
        <v>18</v>
      </c>
      <c r="B59" s="123" t="s">
        <v>15</v>
      </c>
      <c r="C59" s="306">
        <f>'Ihre Kirche, regelm. N.'!H32</f>
        <v>0</v>
      </c>
      <c r="D59" s="306">
        <f>'Ihre Kirche, regelm. N.'!I32</f>
        <v>0</v>
      </c>
      <c r="E59" s="5"/>
      <c r="F59" s="5">
        <f t="shared" si="23"/>
        <v>0</v>
      </c>
      <c r="G59" s="47">
        <f t="shared" si="24"/>
        <v>0</v>
      </c>
      <c r="H59" s="153">
        <f t="shared" si="37"/>
        <v>0</v>
      </c>
      <c r="J59">
        <f t="shared" si="25"/>
        <v>0</v>
      </c>
      <c r="K59">
        <f t="shared" si="26"/>
        <v>0</v>
      </c>
      <c r="L59" s="95">
        <f t="shared" si="27"/>
        <v>0</v>
      </c>
      <c r="M59" s="464">
        <f>(L59+L60+L61+L62)</f>
        <v>0</v>
      </c>
      <c r="O59" s="221" t="str">
        <f t="shared" si="30"/>
        <v/>
      </c>
      <c r="P59" s="173" t="str">
        <f t="shared" si="28"/>
        <v/>
      </c>
      <c r="Q59" s="173" t="str">
        <f t="shared" si="29"/>
        <v/>
      </c>
      <c r="R59" s="173">
        <f t="shared" si="31"/>
        <v>0</v>
      </c>
      <c r="S59" s="464">
        <f t="shared" ref="S59" si="38">1-M59</f>
        <v>1</v>
      </c>
      <c r="AH59" s="12">
        <v>9</v>
      </c>
      <c r="AI59" s="307">
        <f>'Ihre Kirche, Sonderutz.'!V25</f>
        <v>0</v>
      </c>
      <c r="AJ59" s="307">
        <f>'Ihre Kirche, Sonderutz.'!W25</f>
        <v>0</v>
      </c>
      <c r="AL59" s="307">
        <f>COUNTA('Ihre Kirche, Sonderutz.'!U29:U40)</f>
        <v>0</v>
      </c>
      <c r="AN59" s="12" t="str">
        <f t="shared" si="32"/>
        <v/>
      </c>
      <c r="AO59" s="12" t="str">
        <f t="shared" si="33"/>
        <v/>
      </c>
      <c r="AP59" s="12" t="str">
        <f t="shared" si="34"/>
        <v/>
      </c>
      <c r="AQ59">
        <f t="shared" si="35"/>
        <v>12</v>
      </c>
    </row>
    <row r="60" spans="1:44" outlineLevel="1" x14ac:dyDescent="0.25">
      <c r="A60" s="398"/>
      <c r="B60" s="80" t="s">
        <v>16</v>
      </c>
      <c r="C60" s="148">
        <f>'Ihre Kirche, regelm. N.'!H33</f>
        <v>0</v>
      </c>
      <c r="D60" s="148">
        <f>'Ihre Kirche, regelm. N.'!I33</f>
        <v>0</v>
      </c>
      <c r="E60" s="5"/>
      <c r="F60" s="5">
        <f t="shared" si="23"/>
        <v>0</v>
      </c>
      <c r="G60" s="47">
        <f t="shared" si="24"/>
        <v>0</v>
      </c>
      <c r="H60" s="153">
        <f t="shared" si="37"/>
        <v>0</v>
      </c>
      <c r="J60">
        <f t="shared" si="25"/>
        <v>0</v>
      </c>
      <c r="K60">
        <f t="shared" si="26"/>
        <v>0</v>
      </c>
      <c r="L60" s="95">
        <f t="shared" si="27"/>
        <v>0</v>
      </c>
      <c r="M60" s="464"/>
      <c r="O60" s="221" t="str">
        <f t="shared" si="30"/>
        <v/>
      </c>
      <c r="P60" s="173" t="str">
        <f t="shared" si="28"/>
        <v/>
      </c>
      <c r="Q60" s="173" t="str">
        <f t="shared" si="29"/>
        <v/>
      </c>
      <c r="R60" s="173">
        <f t="shared" si="31"/>
        <v>0</v>
      </c>
      <c r="S60" s="468"/>
      <c r="AH60" s="12">
        <v>10</v>
      </c>
      <c r="AI60" s="307">
        <f>'Ihre Kirche, Sonderutz.'!V26</f>
        <v>0</v>
      </c>
      <c r="AJ60" s="307">
        <f>'Ihre Kirche, Sonderutz.'!W26</f>
        <v>0</v>
      </c>
      <c r="AL60" s="307">
        <f>COUNTA('Ihre Kirche, Sonderutz.'!V29:V40)</f>
        <v>0</v>
      </c>
      <c r="AN60" s="12" t="str">
        <f t="shared" si="32"/>
        <v/>
      </c>
      <c r="AO60" s="12" t="str">
        <f t="shared" si="33"/>
        <v/>
      </c>
      <c r="AP60" s="12" t="str">
        <f t="shared" si="34"/>
        <v/>
      </c>
      <c r="AQ60">
        <f t="shared" si="35"/>
        <v>12</v>
      </c>
    </row>
    <row r="61" spans="1:44" outlineLevel="1" x14ac:dyDescent="0.25">
      <c r="A61" s="398"/>
      <c r="B61" s="80" t="s">
        <v>14</v>
      </c>
      <c r="C61" s="148">
        <f>'Ihre Kirche, regelm. N.'!H34</f>
        <v>0</v>
      </c>
      <c r="D61" s="148">
        <f>'Ihre Kirche, regelm. N.'!I34</f>
        <v>0</v>
      </c>
      <c r="E61" s="5"/>
      <c r="F61" s="5">
        <f t="shared" si="23"/>
        <v>0</v>
      </c>
      <c r="G61" s="47">
        <f t="shared" si="24"/>
        <v>0</v>
      </c>
      <c r="H61" s="153">
        <f t="shared" si="37"/>
        <v>0</v>
      </c>
      <c r="J61">
        <f t="shared" si="25"/>
        <v>0</v>
      </c>
      <c r="K61">
        <f t="shared" si="26"/>
        <v>0</v>
      </c>
      <c r="L61" s="95">
        <f t="shared" si="27"/>
        <v>0</v>
      </c>
      <c r="M61" s="464"/>
      <c r="O61" s="221" t="str">
        <f t="shared" si="30"/>
        <v/>
      </c>
      <c r="P61" s="173" t="str">
        <f t="shared" si="28"/>
        <v/>
      </c>
      <c r="Q61" s="173" t="str">
        <f t="shared" si="29"/>
        <v/>
      </c>
      <c r="R61" s="173">
        <f t="shared" si="31"/>
        <v>0</v>
      </c>
      <c r="S61" s="468"/>
      <c r="AI61" s="174">
        <f>COUNTIF(AI51:AI60,"&lt;&gt;0")</f>
        <v>0</v>
      </c>
      <c r="AL61" s="174">
        <f>SUM(AL51:AL60)</f>
        <v>0</v>
      </c>
      <c r="AN61" s="248">
        <f>SUM(AN51:AN60)</f>
        <v>0</v>
      </c>
      <c r="AO61" s="248">
        <f>SUM(AO51:AO60)</f>
        <v>0</v>
      </c>
      <c r="AP61" s="248">
        <f>SUM(AP51:AP60)</f>
        <v>0</v>
      </c>
      <c r="AQ61" s="248">
        <f>SUM(AQ51:AQ60)</f>
        <v>120</v>
      </c>
      <c r="AR61" s="251">
        <f>SUM(AN61:AQ61)</f>
        <v>120</v>
      </c>
    </row>
    <row r="62" spans="1:44" ht="15.75" outlineLevel="1" thickBot="1" x14ac:dyDescent="0.3">
      <c r="A62" s="399"/>
      <c r="B62" s="124" t="s">
        <v>13</v>
      </c>
      <c r="C62" s="300">
        <f>'Ihre Kirche, regelm. N.'!H35</f>
        <v>0</v>
      </c>
      <c r="D62" s="300">
        <f>'Ihre Kirche, regelm. N.'!I35</f>
        <v>0</v>
      </c>
      <c r="E62" s="5"/>
      <c r="F62" s="5">
        <f t="shared" si="23"/>
        <v>0</v>
      </c>
      <c r="G62" s="47">
        <f t="shared" si="24"/>
        <v>0</v>
      </c>
      <c r="H62" s="153">
        <f t="shared" si="37"/>
        <v>0</v>
      </c>
      <c r="J62">
        <f t="shared" si="25"/>
        <v>0</v>
      </c>
      <c r="K62">
        <f t="shared" si="26"/>
        <v>0</v>
      </c>
      <c r="L62" s="95">
        <f t="shared" si="27"/>
        <v>0</v>
      </c>
      <c r="M62" s="464"/>
      <c r="O62" s="221" t="str">
        <f t="shared" si="30"/>
        <v/>
      </c>
      <c r="P62" s="173" t="str">
        <f t="shared" si="28"/>
        <v/>
      </c>
      <c r="Q62" s="173" t="str">
        <f t="shared" si="29"/>
        <v/>
      </c>
      <c r="R62" s="173">
        <f t="shared" si="31"/>
        <v>0</v>
      </c>
      <c r="S62" s="468"/>
      <c r="AN62" s="95">
        <f>AN61/AR61</f>
        <v>0</v>
      </c>
      <c r="AO62" s="95">
        <f>AO61/AR61</f>
        <v>0</v>
      </c>
      <c r="AP62" s="95">
        <f>AP61/AR61</f>
        <v>0</v>
      </c>
      <c r="AQ62" s="95">
        <f>AQ61/AR61</f>
        <v>1</v>
      </c>
      <c r="AR62" s="173">
        <v>1</v>
      </c>
    </row>
    <row r="63" spans="1:44" outlineLevel="1" x14ac:dyDescent="0.25">
      <c r="A63" s="397" t="s">
        <v>19</v>
      </c>
      <c r="B63" s="78" t="s">
        <v>15</v>
      </c>
      <c r="C63" s="306">
        <f>'Ihre Kirche, regelm. N.'!H36</f>
        <v>0</v>
      </c>
      <c r="D63" s="306">
        <f>'Ihre Kirche, regelm. N.'!I36</f>
        <v>0</v>
      </c>
      <c r="E63" s="79"/>
      <c r="F63" s="79">
        <f t="shared" si="23"/>
        <v>0</v>
      </c>
      <c r="G63" s="122">
        <f t="shared" si="24"/>
        <v>0</v>
      </c>
      <c r="H63" s="153">
        <f t="shared" si="37"/>
        <v>0</v>
      </c>
      <c r="J63">
        <f t="shared" si="25"/>
        <v>0</v>
      </c>
      <c r="K63">
        <f t="shared" si="26"/>
        <v>0</v>
      </c>
      <c r="L63" s="95">
        <f t="shared" si="27"/>
        <v>0</v>
      </c>
      <c r="M63" s="464">
        <f>(L63+L64+L65+L66)</f>
        <v>0</v>
      </c>
      <c r="O63" s="221" t="str">
        <f t="shared" si="30"/>
        <v/>
      </c>
      <c r="P63" s="173" t="str">
        <f t="shared" si="28"/>
        <v/>
      </c>
      <c r="Q63" s="173" t="str">
        <f t="shared" si="29"/>
        <v/>
      </c>
      <c r="R63" s="173">
        <f t="shared" si="31"/>
        <v>0</v>
      </c>
      <c r="S63" s="464">
        <f t="shared" ref="S63" si="39">1-M63</f>
        <v>1</v>
      </c>
    </row>
    <row r="64" spans="1:44" outlineLevel="1" x14ac:dyDescent="0.25">
      <c r="A64" s="398"/>
      <c r="B64" s="80" t="s">
        <v>16</v>
      </c>
      <c r="C64" s="148">
        <f>'Ihre Kirche, regelm. N.'!H37</f>
        <v>0</v>
      </c>
      <c r="D64" s="148">
        <f>'Ihre Kirche, regelm. N.'!I37</f>
        <v>0</v>
      </c>
      <c r="E64" s="5"/>
      <c r="F64" s="5">
        <f t="shared" si="23"/>
        <v>0</v>
      </c>
      <c r="G64" s="47">
        <f t="shared" si="24"/>
        <v>0</v>
      </c>
      <c r="H64" s="153">
        <f t="shared" si="37"/>
        <v>0</v>
      </c>
      <c r="J64">
        <f t="shared" si="25"/>
        <v>0</v>
      </c>
      <c r="K64">
        <f t="shared" si="26"/>
        <v>0</v>
      </c>
      <c r="L64" s="95">
        <f t="shared" si="27"/>
        <v>0</v>
      </c>
      <c r="M64" s="464"/>
      <c r="O64" s="221" t="str">
        <f t="shared" si="30"/>
        <v/>
      </c>
      <c r="P64" s="173" t="str">
        <f t="shared" si="28"/>
        <v/>
      </c>
      <c r="Q64" s="173" t="str">
        <f t="shared" si="29"/>
        <v/>
      </c>
      <c r="R64" s="173">
        <f t="shared" si="31"/>
        <v>0</v>
      </c>
      <c r="S64" s="468"/>
    </row>
    <row r="65" spans="1:20" outlineLevel="1" x14ac:dyDescent="0.25">
      <c r="A65" s="398"/>
      <c r="B65" s="80" t="s">
        <v>14</v>
      </c>
      <c r="C65" s="148">
        <f>'Ihre Kirche, regelm. N.'!H38</f>
        <v>0</v>
      </c>
      <c r="D65" s="148">
        <f>'Ihre Kirche, regelm. N.'!I38</f>
        <v>0</v>
      </c>
      <c r="E65" s="5"/>
      <c r="F65" s="5">
        <f t="shared" si="23"/>
        <v>0</v>
      </c>
      <c r="G65" s="47">
        <f t="shared" si="24"/>
        <v>0</v>
      </c>
      <c r="H65" s="153">
        <f t="shared" si="37"/>
        <v>0</v>
      </c>
      <c r="J65">
        <f t="shared" si="25"/>
        <v>0</v>
      </c>
      <c r="K65">
        <f t="shared" si="26"/>
        <v>0</v>
      </c>
      <c r="L65" s="95">
        <f t="shared" si="27"/>
        <v>0</v>
      </c>
      <c r="M65" s="464"/>
      <c r="O65" s="221" t="str">
        <f t="shared" si="30"/>
        <v/>
      </c>
      <c r="P65" s="173" t="str">
        <f t="shared" si="28"/>
        <v/>
      </c>
      <c r="Q65" s="173" t="str">
        <f t="shared" si="29"/>
        <v/>
      </c>
      <c r="R65" s="173">
        <f t="shared" si="31"/>
        <v>0</v>
      </c>
      <c r="S65" s="468"/>
    </row>
    <row r="66" spans="1:20" ht="15.75" outlineLevel="1" thickBot="1" x14ac:dyDescent="0.3">
      <c r="A66" s="399"/>
      <c r="B66" s="81" t="s">
        <v>13</v>
      </c>
      <c r="C66" s="300">
        <f>'Ihre Kirche, regelm. N.'!H39</f>
        <v>0</v>
      </c>
      <c r="D66" s="300">
        <f>'Ihre Kirche, regelm. N.'!I39</f>
        <v>0</v>
      </c>
      <c r="E66" s="82"/>
      <c r="F66" s="82">
        <f t="shared" si="23"/>
        <v>0</v>
      </c>
      <c r="G66" s="33">
        <f t="shared" si="24"/>
        <v>0</v>
      </c>
      <c r="H66" s="153">
        <f t="shared" si="37"/>
        <v>0</v>
      </c>
      <c r="J66">
        <f t="shared" si="25"/>
        <v>0</v>
      </c>
      <c r="K66">
        <f t="shared" si="26"/>
        <v>0</v>
      </c>
      <c r="L66" s="95">
        <f t="shared" si="27"/>
        <v>0</v>
      </c>
      <c r="M66" s="464"/>
      <c r="O66" s="221" t="str">
        <f t="shared" si="30"/>
        <v/>
      </c>
      <c r="P66" s="173" t="str">
        <f t="shared" si="28"/>
        <v/>
      </c>
      <c r="Q66" s="173" t="str">
        <f t="shared" si="29"/>
        <v/>
      </c>
      <c r="R66" s="173">
        <f t="shared" si="31"/>
        <v>0</v>
      </c>
      <c r="S66" s="468"/>
    </row>
    <row r="67" spans="1:20" outlineLevel="1" x14ac:dyDescent="0.25">
      <c r="A67" s="397" t="s">
        <v>20</v>
      </c>
      <c r="B67" s="123" t="s">
        <v>15</v>
      </c>
      <c r="C67" s="306">
        <f>'Ihre Kirche, regelm. N.'!H40</f>
        <v>0</v>
      </c>
      <c r="D67" s="306">
        <f>'Ihre Kirche, regelm. N.'!I40</f>
        <v>0</v>
      </c>
      <c r="E67" s="5"/>
      <c r="F67" s="5">
        <f t="shared" si="23"/>
        <v>0</v>
      </c>
      <c r="G67" s="47">
        <f t="shared" si="24"/>
        <v>0</v>
      </c>
      <c r="H67" s="153">
        <f t="shared" si="37"/>
        <v>0</v>
      </c>
      <c r="J67">
        <f t="shared" si="25"/>
        <v>0</v>
      </c>
      <c r="K67">
        <f t="shared" si="26"/>
        <v>0</v>
      </c>
      <c r="L67" s="95">
        <f t="shared" si="27"/>
        <v>0</v>
      </c>
      <c r="M67" s="464">
        <f>(L67+L68+L69+L70)</f>
        <v>0</v>
      </c>
      <c r="O67" s="221" t="str">
        <f t="shared" si="30"/>
        <v/>
      </c>
      <c r="P67" s="173" t="str">
        <f t="shared" si="28"/>
        <v/>
      </c>
      <c r="Q67" s="173" t="str">
        <f t="shared" si="29"/>
        <v/>
      </c>
      <c r="R67" s="173">
        <f t="shared" si="31"/>
        <v>0</v>
      </c>
      <c r="S67" s="464">
        <f t="shared" ref="S67" si="40">1-M67</f>
        <v>1</v>
      </c>
    </row>
    <row r="68" spans="1:20" outlineLevel="1" x14ac:dyDescent="0.25">
      <c r="A68" s="398"/>
      <c r="B68" s="80" t="s">
        <v>16</v>
      </c>
      <c r="C68" s="148">
        <f>'Ihre Kirche, regelm. N.'!H41</f>
        <v>0</v>
      </c>
      <c r="D68" s="148">
        <f>'Ihre Kirche, regelm. N.'!I41</f>
        <v>0</v>
      </c>
      <c r="E68" s="5"/>
      <c r="F68" s="5">
        <f t="shared" si="23"/>
        <v>0</v>
      </c>
      <c r="G68" s="47">
        <f t="shared" si="24"/>
        <v>0</v>
      </c>
      <c r="H68" s="153">
        <f t="shared" si="37"/>
        <v>0</v>
      </c>
      <c r="J68">
        <f t="shared" si="25"/>
        <v>0</v>
      </c>
      <c r="K68">
        <f t="shared" si="26"/>
        <v>0</v>
      </c>
      <c r="L68" s="95">
        <f t="shared" si="27"/>
        <v>0</v>
      </c>
      <c r="M68" s="464"/>
      <c r="O68" s="221" t="str">
        <f t="shared" si="30"/>
        <v/>
      </c>
      <c r="P68" s="173" t="str">
        <f t="shared" si="28"/>
        <v/>
      </c>
      <c r="Q68" s="173" t="str">
        <f t="shared" si="29"/>
        <v/>
      </c>
      <c r="R68" s="173">
        <f t="shared" si="31"/>
        <v>0</v>
      </c>
      <c r="S68" s="468"/>
    </row>
    <row r="69" spans="1:20" outlineLevel="1" x14ac:dyDescent="0.25">
      <c r="A69" s="398"/>
      <c r="B69" s="80" t="s">
        <v>14</v>
      </c>
      <c r="C69" s="148">
        <f>'Ihre Kirche, regelm. N.'!H42</f>
        <v>0</v>
      </c>
      <c r="D69" s="148">
        <f>'Ihre Kirche, regelm. N.'!I42</f>
        <v>0</v>
      </c>
      <c r="E69" s="5"/>
      <c r="F69" s="5">
        <f t="shared" si="23"/>
        <v>0</v>
      </c>
      <c r="G69" s="47">
        <f t="shared" si="24"/>
        <v>0</v>
      </c>
      <c r="H69" s="153">
        <f t="shared" si="37"/>
        <v>0</v>
      </c>
      <c r="J69">
        <f t="shared" si="25"/>
        <v>0</v>
      </c>
      <c r="K69">
        <f t="shared" si="26"/>
        <v>0</v>
      </c>
      <c r="L69" s="95">
        <f t="shared" si="27"/>
        <v>0</v>
      </c>
      <c r="M69" s="464"/>
      <c r="O69" s="221" t="str">
        <f t="shared" si="30"/>
        <v/>
      </c>
      <c r="P69" s="173" t="str">
        <f t="shared" si="28"/>
        <v/>
      </c>
      <c r="Q69" s="173" t="str">
        <f t="shared" si="29"/>
        <v/>
      </c>
      <c r="R69" s="173">
        <f t="shared" si="31"/>
        <v>0</v>
      </c>
      <c r="S69" s="468"/>
    </row>
    <row r="70" spans="1:20" ht="15.75" outlineLevel="1" thickBot="1" x14ac:dyDescent="0.3">
      <c r="A70" s="399"/>
      <c r="B70" s="124" t="s">
        <v>13</v>
      </c>
      <c r="C70" s="300">
        <f>'Ihre Kirche, regelm. N.'!H43</f>
        <v>0</v>
      </c>
      <c r="D70" s="300">
        <f>'Ihre Kirche, regelm. N.'!I43</f>
        <v>0</v>
      </c>
      <c r="E70" s="5"/>
      <c r="F70" s="5">
        <f t="shared" si="23"/>
        <v>0</v>
      </c>
      <c r="G70" s="47">
        <f t="shared" si="24"/>
        <v>0</v>
      </c>
      <c r="H70" s="153">
        <f t="shared" si="37"/>
        <v>0</v>
      </c>
      <c r="J70">
        <f t="shared" si="25"/>
        <v>0</v>
      </c>
      <c r="K70">
        <f t="shared" si="26"/>
        <v>0</v>
      </c>
      <c r="L70" s="95">
        <f t="shared" si="27"/>
        <v>0</v>
      </c>
      <c r="M70" s="464"/>
      <c r="O70" s="221" t="str">
        <f t="shared" si="30"/>
        <v/>
      </c>
      <c r="P70" s="173" t="str">
        <f t="shared" si="28"/>
        <v/>
      </c>
      <c r="Q70" s="173" t="str">
        <f t="shared" si="29"/>
        <v/>
      </c>
      <c r="R70" s="173">
        <f t="shared" si="31"/>
        <v>0</v>
      </c>
      <c r="S70" s="468"/>
    </row>
    <row r="71" spans="1:20" outlineLevel="1" x14ac:dyDescent="0.25">
      <c r="A71" s="397" t="s">
        <v>21</v>
      </c>
      <c r="B71" s="78" t="s">
        <v>15</v>
      </c>
      <c r="C71" s="306">
        <f>'Ihre Kirche, regelm. N.'!H44</f>
        <v>0</v>
      </c>
      <c r="D71" s="306">
        <f>'Ihre Kirche, regelm. N.'!I44</f>
        <v>0</v>
      </c>
      <c r="E71" s="79"/>
      <c r="F71" s="79">
        <f t="shared" si="23"/>
        <v>0</v>
      </c>
      <c r="G71" s="122">
        <f t="shared" si="24"/>
        <v>0</v>
      </c>
      <c r="H71" s="153">
        <f t="shared" si="37"/>
        <v>0</v>
      </c>
      <c r="J71">
        <f t="shared" si="25"/>
        <v>0</v>
      </c>
      <c r="K71">
        <f t="shared" si="26"/>
        <v>0</v>
      </c>
      <c r="L71" s="95">
        <f t="shared" si="27"/>
        <v>0</v>
      </c>
      <c r="M71" s="464">
        <f>(L71+L72+L73+L74)</f>
        <v>0</v>
      </c>
      <c r="O71" s="221" t="str">
        <f t="shared" si="30"/>
        <v/>
      </c>
      <c r="P71" s="173" t="str">
        <f t="shared" si="28"/>
        <v/>
      </c>
      <c r="Q71" s="173" t="str">
        <f t="shared" si="29"/>
        <v/>
      </c>
      <c r="R71" s="173">
        <f t="shared" si="31"/>
        <v>0</v>
      </c>
      <c r="S71" s="464">
        <f t="shared" ref="S71" si="41">1-M71</f>
        <v>1</v>
      </c>
    </row>
    <row r="72" spans="1:20" outlineLevel="1" x14ac:dyDescent="0.25">
      <c r="A72" s="398"/>
      <c r="B72" s="80" t="s">
        <v>16</v>
      </c>
      <c r="C72" s="148">
        <f>'Ihre Kirche, regelm. N.'!H45</f>
        <v>0</v>
      </c>
      <c r="D72" s="148">
        <f>'Ihre Kirche, regelm. N.'!I45</f>
        <v>0</v>
      </c>
      <c r="E72" s="5"/>
      <c r="F72" s="5">
        <f t="shared" si="23"/>
        <v>0</v>
      </c>
      <c r="G72" s="47">
        <f t="shared" si="24"/>
        <v>0</v>
      </c>
      <c r="H72" s="153">
        <f t="shared" si="37"/>
        <v>0</v>
      </c>
      <c r="J72">
        <f t="shared" si="25"/>
        <v>0</v>
      </c>
      <c r="K72">
        <f t="shared" si="26"/>
        <v>0</v>
      </c>
      <c r="L72" s="95">
        <f t="shared" si="27"/>
        <v>0</v>
      </c>
      <c r="M72" s="464"/>
      <c r="O72" s="221" t="str">
        <f t="shared" si="30"/>
        <v/>
      </c>
      <c r="P72" s="173" t="str">
        <f t="shared" si="28"/>
        <v/>
      </c>
      <c r="Q72" s="173" t="str">
        <f t="shared" si="29"/>
        <v/>
      </c>
      <c r="R72" s="173">
        <f t="shared" si="31"/>
        <v>0</v>
      </c>
      <c r="S72" s="468"/>
    </row>
    <row r="73" spans="1:20" outlineLevel="1" x14ac:dyDescent="0.25">
      <c r="A73" s="398"/>
      <c r="B73" s="80" t="s">
        <v>14</v>
      </c>
      <c r="C73" s="148">
        <f>'Ihre Kirche, regelm. N.'!H46</f>
        <v>0</v>
      </c>
      <c r="D73" s="148">
        <f>'Ihre Kirche, regelm. N.'!I46</f>
        <v>0</v>
      </c>
      <c r="E73" s="5"/>
      <c r="F73" s="5">
        <f t="shared" si="23"/>
        <v>0</v>
      </c>
      <c r="G73" s="47">
        <f t="shared" si="24"/>
        <v>0</v>
      </c>
      <c r="H73" s="153">
        <f t="shared" si="37"/>
        <v>0</v>
      </c>
      <c r="J73">
        <f t="shared" si="25"/>
        <v>0</v>
      </c>
      <c r="K73">
        <f t="shared" si="26"/>
        <v>0</v>
      </c>
      <c r="L73" s="95">
        <f t="shared" si="27"/>
        <v>0</v>
      </c>
      <c r="M73" s="464"/>
      <c r="O73" s="221" t="str">
        <f t="shared" si="30"/>
        <v/>
      </c>
      <c r="P73" s="173" t="str">
        <f t="shared" si="28"/>
        <v/>
      </c>
      <c r="Q73" s="173" t="str">
        <f t="shared" si="29"/>
        <v/>
      </c>
      <c r="R73" s="173">
        <f t="shared" si="31"/>
        <v>0</v>
      </c>
      <c r="S73" s="468"/>
    </row>
    <row r="74" spans="1:20" ht="15.75" outlineLevel="1" thickBot="1" x14ac:dyDescent="0.3">
      <c r="A74" s="399"/>
      <c r="B74" s="81" t="s">
        <v>13</v>
      </c>
      <c r="C74" s="300">
        <f>'Ihre Kirche, regelm. N.'!H47</f>
        <v>0</v>
      </c>
      <c r="D74" s="300">
        <f>'Ihre Kirche, regelm. N.'!I47</f>
        <v>0</v>
      </c>
      <c r="E74" s="82"/>
      <c r="F74" s="82">
        <f t="shared" si="23"/>
        <v>0</v>
      </c>
      <c r="G74" s="33">
        <f t="shared" si="24"/>
        <v>0</v>
      </c>
      <c r="H74" s="153">
        <f t="shared" si="37"/>
        <v>0</v>
      </c>
      <c r="J74">
        <f t="shared" si="25"/>
        <v>0</v>
      </c>
      <c r="K74">
        <f t="shared" si="26"/>
        <v>0</v>
      </c>
      <c r="L74" s="95">
        <f t="shared" si="27"/>
        <v>0</v>
      </c>
      <c r="M74" s="464"/>
      <c r="O74" s="221" t="str">
        <f t="shared" si="30"/>
        <v/>
      </c>
      <c r="P74" s="173" t="str">
        <f t="shared" si="28"/>
        <v/>
      </c>
      <c r="Q74" s="173" t="str">
        <f t="shared" si="29"/>
        <v/>
      </c>
      <c r="R74" s="173">
        <f t="shared" si="31"/>
        <v>0</v>
      </c>
      <c r="S74" s="468"/>
    </row>
    <row r="75" spans="1:20" outlineLevel="1" x14ac:dyDescent="0.25">
      <c r="A75" s="397" t="s">
        <v>22</v>
      </c>
      <c r="B75" s="78" t="s">
        <v>15</v>
      </c>
      <c r="C75" s="306">
        <f>'Ihre Kirche, regelm. N.'!H48</f>
        <v>0</v>
      </c>
      <c r="D75" s="306">
        <f>'Ihre Kirche, regelm. N.'!I48</f>
        <v>0</v>
      </c>
      <c r="E75" s="79"/>
      <c r="F75" s="79">
        <f t="shared" si="23"/>
        <v>0</v>
      </c>
      <c r="G75" s="122">
        <f t="shared" si="24"/>
        <v>0</v>
      </c>
      <c r="H75" s="153">
        <f t="shared" si="37"/>
        <v>0</v>
      </c>
      <c r="J75">
        <f t="shared" si="25"/>
        <v>0</v>
      </c>
      <c r="K75">
        <f t="shared" si="26"/>
        <v>0</v>
      </c>
      <c r="L75" s="95">
        <f t="shared" si="27"/>
        <v>0</v>
      </c>
      <c r="M75" s="464">
        <f>(L75+L76+L77+L78)</f>
        <v>0</v>
      </c>
      <c r="O75" s="221" t="str">
        <f t="shared" si="30"/>
        <v/>
      </c>
      <c r="P75" s="173" t="str">
        <f t="shared" si="28"/>
        <v/>
      </c>
      <c r="Q75" s="173" t="str">
        <f t="shared" si="29"/>
        <v/>
      </c>
      <c r="R75" s="173">
        <f t="shared" si="31"/>
        <v>0</v>
      </c>
      <c r="S75" s="464">
        <f t="shared" ref="S75" si="42">1-M75</f>
        <v>1</v>
      </c>
    </row>
    <row r="76" spans="1:20" outlineLevel="1" x14ac:dyDescent="0.25">
      <c r="A76" s="398"/>
      <c r="B76" s="80" t="s">
        <v>16</v>
      </c>
      <c r="C76" s="148">
        <f>'Ihre Kirche, regelm. N.'!H49</f>
        <v>0</v>
      </c>
      <c r="D76" s="148">
        <f>'Ihre Kirche, regelm. N.'!I49</f>
        <v>0</v>
      </c>
      <c r="E76" s="5"/>
      <c r="F76" s="5">
        <f t="shared" si="23"/>
        <v>0</v>
      </c>
      <c r="G76" s="47">
        <f t="shared" si="24"/>
        <v>0</v>
      </c>
      <c r="H76" s="153">
        <f t="shared" si="37"/>
        <v>0</v>
      </c>
      <c r="J76">
        <f t="shared" si="25"/>
        <v>0</v>
      </c>
      <c r="K76">
        <f t="shared" si="26"/>
        <v>0</v>
      </c>
      <c r="L76" s="95">
        <f t="shared" si="27"/>
        <v>0</v>
      </c>
      <c r="M76" s="464"/>
      <c r="O76" s="221" t="str">
        <f t="shared" si="30"/>
        <v/>
      </c>
      <c r="P76" s="173" t="str">
        <f t="shared" si="28"/>
        <v/>
      </c>
      <c r="Q76" s="173" t="str">
        <f t="shared" si="29"/>
        <v/>
      </c>
      <c r="R76" s="173">
        <f t="shared" si="31"/>
        <v>0</v>
      </c>
      <c r="S76" s="468"/>
    </row>
    <row r="77" spans="1:20" outlineLevel="1" x14ac:dyDescent="0.25">
      <c r="A77" s="398"/>
      <c r="B77" s="80" t="s">
        <v>14</v>
      </c>
      <c r="C77" s="148">
        <f>'Ihre Kirche, regelm. N.'!H50</f>
        <v>0</v>
      </c>
      <c r="D77" s="148">
        <f>'Ihre Kirche, regelm. N.'!I50</f>
        <v>0</v>
      </c>
      <c r="E77" s="5"/>
      <c r="F77" s="5">
        <f t="shared" si="23"/>
        <v>0</v>
      </c>
      <c r="G77" s="47">
        <f t="shared" si="24"/>
        <v>0</v>
      </c>
      <c r="H77" s="153">
        <f t="shared" si="37"/>
        <v>0</v>
      </c>
      <c r="J77">
        <f t="shared" si="25"/>
        <v>0</v>
      </c>
      <c r="K77">
        <f t="shared" si="26"/>
        <v>0</v>
      </c>
      <c r="L77" s="95">
        <f t="shared" si="27"/>
        <v>0</v>
      </c>
      <c r="M77" s="464"/>
      <c r="O77" s="221" t="str">
        <f t="shared" si="30"/>
        <v/>
      </c>
      <c r="P77" s="173" t="str">
        <f t="shared" si="28"/>
        <v/>
      </c>
      <c r="Q77" s="173" t="str">
        <f t="shared" si="29"/>
        <v/>
      </c>
      <c r="R77" s="173">
        <f t="shared" si="31"/>
        <v>0</v>
      </c>
      <c r="S77" s="468"/>
    </row>
    <row r="78" spans="1:20" ht="15.75" outlineLevel="1" thickBot="1" x14ac:dyDescent="0.3">
      <c r="A78" s="399"/>
      <c r="B78" s="81" t="s">
        <v>13</v>
      </c>
      <c r="C78" s="300">
        <f>'Ihre Kirche, regelm. N.'!H51</f>
        <v>0</v>
      </c>
      <c r="D78" s="300">
        <f>'Ihre Kirche, regelm. N.'!I51</f>
        <v>0</v>
      </c>
      <c r="E78" s="82"/>
      <c r="F78" s="82">
        <f t="shared" si="23"/>
        <v>0</v>
      </c>
      <c r="G78" s="33">
        <f t="shared" si="24"/>
        <v>0</v>
      </c>
      <c r="H78" s="153">
        <f t="shared" si="37"/>
        <v>0</v>
      </c>
      <c r="J78">
        <f t="shared" si="25"/>
        <v>0</v>
      </c>
      <c r="K78">
        <f t="shared" si="26"/>
        <v>0</v>
      </c>
      <c r="L78" s="95">
        <f t="shared" si="27"/>
        <v>0</v>
      </c>
      <c r="M78" s="464"/>
      <c r="O78" s="221" t="str">
        <f t="shared" si="30"/>
        <v/>
      </c>
      <c r="P78" s="173" t="str">
        <f t="shared" si="28"/>
        <v/>
      </c>
      <c r="Q78" s="173" t="str">
        <f t="shared" si="29"/>
        <v/>
      </c>
      <c r="R78" s="173">
        <f t="shared" si="31"/>
        <v>0</v>
      </c>
      <c r="S78" s="468"/>
      <c r="T78" s="169"/>
    </row>
    <row r="79" spans="1:20" outlineLevel="1" x14ac:dyDescent="0.25">
      <c r="M79" s="169">
        <f>(M75+M71+M67+M63+M59+M55+M51)/7</f>
        <v>0</v>
      </c>
      <c r="O79" s="224">
        <f>SUM(O51:O78)/7</f>
        <v>0</v>
      </c>
      <c r="P79" s="183">
        <f>SUM(P51:P78)/7</f>
        <v>0</v>
      </c>
      <c r="Q79" s="183">
        <f>SUM(Q51:Q78)/7</f>
        <v>0</v>
      </c>
      <c r="R79" s="183">
        <f>SUM(R51:R78)/7</f>
        <v>0</v>
      </c>
      <c r="S79" s="183">
        <f>(S75+S71+S67+S63+S59+S55+S51)/7</f>
        <v>1</v>
      </c>
      <c r="T79" s="332">
        <f>SUM(P79:S79)</f>
        <v>1</v>
      </c>
    </row>
    <row r="80" spans="1:20" outlineLevel="1" x14ac:dyDescent="0.25">
      <c r="M80" s="169"/>
      <c r="O80" s="222"/>
      <c r="P80" s="333">
        <f>P79/T79</f>
        <v>0</v>
      </c>
      <c r="Q80" s="333">
        <f>Q79/T79</f>
        <v>0</v>
      </c>
      <c r="R80" s="333">
        <f>R79/T79</f>
        <v>0</v>
      </c>
      <c r="S80" s="333">
        <f>S79/T79</f>
        <v>1</v>
      </c>
      <c r="T80" s="330">
        <f>SUM(P80:S80)</f>
        <v>1</v>
      </c>
    </row>
    <row r="81" spans="1:44" outlineLevel="1" x14ac:dyDescent="0.25">
      <c r="M81" s="328"/>
      <c r="N81" s="329"/>
      <c r="O81" s="328"/>
      <c r="P81" s="334">
        <f>IF($S$79&lt;0,P79/$M$79,P80)</f>
        <v>0</v>
      </c>
      <c r="Q81" s="334">
        <f>IF($S$79&lt;0,Q79/$M$79,Q80)</f>
        <v>0</v>
      </c>
      <c r="R81" s="334">
        <f>IF($S$79&lt;0,R79/$M$79,R80)</f>
        <v>0</v>
      </c>
      <c r="S81" s="335">
        <f>1-P81-Q81-R81</f>
        <v>1</v>
      </c>
    </row>
    <row r="82" spans="1:44" outlineLevel="1" x14ac:dyDescent="0.25">
      <c r="M82" s="169"/>
      <c r="O82" s="224"/>
      <c r="P82" s="183"/>
      <c r="Q82" s="183"/>
      <c r="R82" s="183"/>
      <c r="S82" s="169"/>
    </row>
    <row r="83" spans="1:44" x14ac:dyDescent="0.25">
      <c r="M83" s="169"/>
      <c r="O83" s="222"/>
      <c r="P83" s="169"/>
      <c r="Q83" s="169"/>
      <c r="R83" s="169"/>
      <c r="S83" s="169"/>
    </row>
    <row r="84" spans="1:44" x14ac:dyDescent="0.25">
      <c r="A84" s="168" t="s">
        <v>53</v>
      </c>
      <c r="O84" s="220" t="s">
        <v>237</v>
      </c>
      <c r="P84" s="182" t="s">
        <v>197</v>
      </c>
      <c r="Q84" s="182" t="s">
        <v>105</v>
      </c>
      <c r="R84" s="182" t="s">
        <v>50</v>
      </c>
      <c r="S84" s="331" t="s">
        <v>238</v>
      </c>
      <c r="AH84" s="4" t="s">
        <v>255</v>
      </c>
      <c r="AL84" s="12" t="s">
        <v>252</v>
      </c>
      <c r="AN84" s="247" t="s">
        <v>197</v>
      </c>
      <c r="AO84" s="247" t="s">
        <v>105</v>
      </c>
      <c r="AP84" s="247" t="s">
        <v>50</v>
      </c>
      <c r="AQ84" s="247" t="s">
        <v>253</v>
      </c>
    </row>
    <row r="85" spans="1:44" hidden="1" outlineLevel="1" x14ac:dyDescent="0.25">
      <c r="A85" s="465" t="s">
        <v>12</v>
      </c>
      <c r="B85" s="78" t="s">
        <v>15</v>
      </c>
      <c r="C85" s="306">
        <f>'Ihre Kirche, regelm. N.'!L24</f>
        <v>0</v>
      </c>
      <c r="D85" s="306">
        <f>'Ihre Kirche, regelm. N.'!M24</f>
        <v>0</v>
      </c>
      <c r="E85" s="79"/>
      <c r="F85" s="79">
        <f t="shared" ref="F85:F112" si="43">VLOOKUP(C85,$C$2:$D$5,2,FALSE)</f>
        <v>0</v>
      </c>
      <c r="G85" s="122">
        <f t="shared" ref="G85:G112" si="44">VLOOKUP(D85,$H$2:$I$7,2,FALSE)</f>
        <v>0</v>
      </c>
      <c r="H85" s="121">
        <f>G85+F85</f>
        <v>0</v>
      </c>
      <c r="J85">
        <f t="shared" ref="J85:J112" si="45">VLOOKUP(C85,$E$2:$G$5,3,FALSE)</f>
        <v>0</v>
      </c>
      <c r="K85">
        <f t="shared" ref="K85:K112" si="46">VLOOKUP(D85,$K$2:$M$7,3,FALSE)</f>
        <v>0</v>
      </c>
      <c r="L85" s="95">
        <f t="shared" ref="L85:L112" si="47">J85*K85</f>
        <v>0</v>
      </c>
      <c r="M85" s="464">
        <f>(L85+L86+L87+L88)</f>
        <v>0</v>
      </c>
      <c r="O85" s="221" t="str">
        <f>IF(H85&gt;=20,L85,"")</f>
        <v/>
      </c>
      <c r="P85" s="173" t="str">
        <f>IF(H85&gt;30,L85,"")</f>
        <v/>
      </c>
      <c r="Q85" s="173" t="str">
        <f>IF(AND(H85&gt;20,H85&lt;30),L85,"")</f>
        <v/>
      </c>
      <c r="R85" s="173">
        <f>IF(H85&lt;20,L85,"")</f>
        <v>0</v>
      </c>
      <c r="S85" s="464">
        <f>1-M85</f>
        <v>1</v>
      </c>
      <c r="AH85" s="12">
        <v>1</v>
      </c>
      <c r="AI85" s="307">
        <f>'Ihre Kirche, Sonderutz.'!AH17</f>
        <v>0</v>
      </c>
      <c r="AJ85" s="307">
        <f>'Ihre Kirche, Sonderutz.'!AI17</f>
        <v>0</v>
      </c>
      <c r="AL85" s="307">
        <f>COUNTA('Ihre Kirche, Sonderutz.'!Y$29:Y$40)</f>
        <v>0</v>
      </c>
      <c r="AN85" s="12" t="str">
        <f>IF(AI85="g",AL85,"")</f>
        <v/>
      </c>
      <c r="AO85" s="12" t="str">
        <f>IF(AI85="k",AL85,"")</f>
        <v/>
      </c>
      <c r="AP85" s="12" t="str">
        <f>IF(AI85="e",AL85,"")</f>
        <v/>
      </c>
      <c r="AQ85">
        <f>12-AL85</f>
        <v>12</v>
      </c>
    </row>
    <row r="86" spans="1:44" hidden="1" outlineLevel="1" x14ac:dyDescent="0.25">
      <c r="A86" s="466"/>
      <c r="B86" s="80" t="s">
        <v>16</v>
      </c>
      <c r="C86" s="148">
        <f>'Ihre Kirche, regelm. N.'!L25</f>
        <v>0</v>
      </c>
      <c r="D86" s="148">
        <f>'Ihre Kirche, regelm. N.'!M25</f>
        <v>0</v>
      </c>
      <c r="E86" s="5"/>
      <c r="F86" s="5">
        <f t="shared" si="43"/>
        <v>0</v>
      </c>
      <c r="G86" s="47">
        <f t="shared" si="44"/>
        <v>0</v>
      </c>
      <c r="H86" s="121">
        <f>G86+F86</f>
        <v>0</v>
      </c>
      <c r="J86">
        <f t="shared" si="45"/>
        <v>0</v>
      </c>
      <c r="K86">
        <f t="shared" si="46"/>
        <v>0</v>
      </c>
      <c r="L86" s="95">
        <f t="shared" si="47"/>
        <v>0</v>
      </c>
      <c r="M86" s="464"/>
      <c r="O86" s="221" t="str">
        <f t="shared" ref="O86:O112" si="48">IF(H86&gt;=20,L86,"")</f>
        <v/>
      </c>
      <c r="P86" s="173" t="str">
        <f t="shared" ref="P86:P112" si="49">IF(H86&gt;30,L86,"")</f>
        <v/>
      </c>
      <c r="Q86" s="173" t="str">
        <f t="shared" ref="Q86:Q112" si="50">IF(AND(H86&gt;20,H86&lt;30),L86,"")</f>
        <v/>
      </c>
      <c r="R86" s="173">
        <f t="shared" ref="R86:R112" si="51">IF(H86&lt;20,L86,"")</f>
        <v>0</v>
      </c>
      <c r="S86" s="468"/>
      <c r="AH86" s="12">
        <v>2</v>
      </c>
      <c r="AI86" s="307">
        <f>'Ihre Kirche, Sonderutz.'!AH18</f>
        <v>0</v>
      </c>
      <c r="AJ86" s="307">
        <f>'Ihre Kirche, Sonderutz.'!AI18</f>
        <v>0</v>
      </c>
      <c r="AL86" s="307">
        <f>COUNTA('Ihre Kirche, Sonderutz.'!Z$29:Z$40)</f>
        <v>0</v>
      </c>
      <c r="AN86" s="12" t="str">
        <f t="shared" ref="AN86:AN94" si="52">IF(AI86="g",AL86,"")</f>
        <v/>
      </c>
      <c r="AO86" s="12" t="str">
        <f t="shared" ref="AO86:AO94" si="53">IF(AI86="k",AL86,"")</f>
        <v/>
      </c>
      <c r="AP86" s="12" t="str">
        <f t="shared" ref="AP86:AP94" si="54">IF(AI86="e",AL86,"")</f>
        <v/>
      </c>
      <c r="AQ86">
        <f t="shared" ref="AQ86:AQ94" si="55">12-AL86</f>
        <v>12</v>
      </c>
    </row>
    <row r="87" spans="1:44" hidden="1" outlineLevel="1" x14ac:dyDescent="0.25">
      <c r="A87" s="466"/>
      <c r="B87" s="80" t="s">
        <v>14</v>
      </c>
      <c r="C87" s="148">
        <f>'Ihre Kirche, regelm. N.'!L26</f>
        <v>0</v>
      </c>
      <c r="D87" s="148">
        <f>'Ihre Kirche, regelm. N.'!M26</f>
        <v>0</v>
      </c>
      <c r="E87" s="5"/>
      <c r="F87" s="5">
        <f t="shared" si="43"/>
        <v>0</v>
      </c>
      <c r="G87" s="47">
        <f t="shared" si="44"/>
        <v>0</v>
      </c>
      <c r="H87" s="121">
        <f>G87+F87</f>
        <v>0</v>
      </c>
      <c r="I87" s="12"/>
      <c r="J87">
        <f t="shared" si="45"/>
        <v>0</v>
      </c>
      <c r="K87">
        <f t="shared" si="46"/>
        <v>0</v>
      </c>
      <c r="L87" s="95">
        <f t="shared" si="47"/>
        <v>0</v>
      </c>
      <c r="M87" s="464"/>
      <c r="O87" s="221" t="str">
        <f t="shared" si="48"/>
        <v/>
      </c>
      <c r="P87" s="173" t="str">
        <f t="shared" si="49"/>
        <v/>
      </c>
      <c r="Q87" s="173" t="str">
        <f t="shared" si="50"/>
        <v/>
      </c>
      <c r="R87" s="173">
        <f t="shared" si="51"/>
        <v>0</v>
      </c>
      <c r="S87" s="468"/>
      <c r="AH87" s="12">
        <v>3</v>
      </c>
      <c r="AI87" s="307">
        <f>'Ihre Kirche, Sonderutz.'!AH19</f>
        <v>0</v>
      </c>
      <c r="AJ87" s="307">
        <f>'Ihre Kirche, Sonderutz.'!AI19</f>
        <v>0</v>
      </c>
      <c r="AL87" s="307">
        <f>COUNTA('Ihre Kirche, Sonderutz.'!AA29:AA40)</f>
        <v>0</v>
      </c>
      <c r="AN87" s="12" t="str">
        <f t="shared" si="52"/>
        <v/>
      </c>
      <c r="AO87" s="12" t="str">
        <f t="shared" si="53"/>
        <v/>
      </c>
      <c r="AP87" s="12" t="str">
        <f t="shared" si="54"/>
        <v/>
      </c>
      <c r="AQ87">
        <f t="shared" si="55"/>
        <v>12</v>
      </c>
    </row>
    <row r="88" spans="1:44" ht="15.75" hidden="1" outlineLevel="1" thickBot="1" x14ac:dyDescent="0.3">
      <c r="A88" s="467"/>
      <c r="B88" s="81" t="s">
        <v>13</v>
      </c>
      <c r="C88" s="300">
        <f>'Ihre Kirche, regelm. N.'!L27</f>
        <v>0</v>
      </c>
      <c r="D88" s="300">
        <f>'Ihre Kirche, regelm. N.'!M27</f>
        <v>0</v>
      </c>
      <c r="E88" s="82"/>
      <c r="F88" s="82">
        <f t="shared" si="43"/>
        <v>0</v>
      </c>
      <c r="G88" s="33">
        <f t="shared" si="44"/>
        <v>0</v>
      </c>
      <c r="H88" s="121">
        <f>G88+F88</f>
        <v>0</v>
      </c>
      <c r="J88">
        <f t="shared" si="45"/>
        <v>0</v>
      </c>
      <c r="K88">
        <f t="shared" si="46"/>
        <v>0</v>
      </c>
      <c r="L88" s="95">
        <f t="shared" si="47"/>
        <v>0</v>
      </c>
      <c r="M88" s="464"/>
      <c r="O88" s="221" t="str">
        <f t="shared" si="48"/>
        <v/>
      </c>
      <c r="P88" s="173" t="str">
        <f t="shared" si="49"/>
        <v/>
      </c>
      <c r="Q88" s="173" t="str">
        <f t="shared" si="50"/>
        <v/>
      </c>
      <c r="R88" s="173">
        <f t="shared" si="51"/>
        <v>0</v>
      </c>
      <c r="S88" s="468"/>
      <c r="AH88" s="12">
        <v>4</v>
      </c>
      <c r="AI88" s="307">
        <f>'Ihre Kirche, Sonderutz.'!AH20</f>
        <v>0</v>
      </c>
      <c r="AJ88" s="307">
        <f>'Ihre Kirche, Sonderutz.'!AI20</f>
        <v>0</v>
      </c>
      <c r="AL88" s="307">
        <f>COUNTA('Ihre Kirche, Sonderutz.'!AB29:AB40)</f>
        <v>0</v>
      </c>
      <c r="AN88" s="12" t="str">
        <f t="shared" si="52"/>
        <v/>
      </c>
      <c r="AO88" s="12" t="str">
        <f t="shared" si="53"/>
        <v/>
      </c>
      <c r="AP88" s="12" t="str">
        <f t="shared" si="54"/>
        <v/>
      </c>
      <c r="AQ88">
        <f t="shared" si="55"/>
        <v>12</v>
      </c>
    </row>
    <row r="89" spans="1:44" hidden="1" outlineLevel="1" x14ac:dyDescent="0.25">
      <c r="A89" s="397" t="s">
        <v>17</v>
      </c>
      <c r="B89" s="78" t="s">
        <v>15</v>
      </c>
      <c r="C89" s="306">
        <f>'Ihre Kirche, regelm. N.'!L28</f>
        <v>0</v>
      </c>
      <c r="D89" s="306">
        <f>'Ihre Kirche, regelm. N.'!M28</f>
        <v>0</v>
      </c>
      <c r="E89" s="79"/>
      <c r="F89" s="79">
        <f t="shared" si="43"/>
        <v>0</v>
      </c>
      <c r="G89" s="122">
        <f t="shared" si="44"/>
        <v>0</v>
      </c>
      <c r="H89" s="153">
        <f>G89+F89</f>
        <v>0</v>
      </c>
      <c r="J89">
        <f t="shared" si="45"/>
        <v>0</v>
      </c>
      <c r="K89">
        <f t="shared" si="46"/>
        <v>0</v>
      </c>
      <c r="L89" s="95">
        <f t="shared" si="47"/>
        <v>0</v>
      </c>
      <c r="M89" s="464">
        <f>(L89+L90+L91+L92)</f>
        <v>0</v>
      </c>
      <c r="O89" s="221" t="str">
        <f t="shared" si="48"/>
        <v/>
      </c>
      <c r="P89" s="173" t="str">
        <f t="shared" si="49"/>
        <v/>
      </c>
      <c r="Q89" s="173" t="str">
        <f t="shared" si="50"/>
        <v/>
      </c>
      <c r="R89" s="173">
        <f t="shared" si="51"/>
        <v>0</v>
      </c>
      <c r="S89" s="464">
        <f t="shared" ref="S89" si="56">1-M89</f>
        <v>1</v>
      </c>
      <c r="AH89" s="12">
        <v>5</v>
      </c>
      <c r="AI89" s="307">
        <f>'Ihre Kirche, Sonderutz.'!AH21</f>
        <v>0</v>
      </c>
      <c r="AJ89" s="307">
        <f>'Ihre Kirche, Sonderutz.'!AI21</f>
        <v>0</v>
      </c>
      <c r="AL89" s="307">
        <f>COUNTA('Ihre Kirche, Sonderutz.'!AC29:AC40)</f>
        <v>0</v>
      </c>
      <c r="AN89" s="12" t="str">
        <f t="shared" si="52"/>
        <v/>
      </c>
      <c r="AO89" s="12" t="str">
        <f t="shared" si="53"/>
        <v/>
      </c>
      <c r="AP89" s="12" t="str">
        <f t="shared" si="54"/>
        <v/>
      </c>
      <c r="AQ89">
        <f t="shared" si="55"/>
        <v>12</v>
      </c>
    </row>
    <row r="90" spans="1:44" hidden="1" outlineLevel="1" x14ac:dyDescent="0.25">
      <c r="A90" s="398"/>
      <c r="B90" s="80" t="s">
        <v>16</v>
      </c>
      <c r="C90" s="148">
        <f>'Ihre Kirche, regelm. N.'!L29</f>
        <v>0</v>
      </c>
      <c r="D90" s="148">
        <f>'Ihre Kirche, regelm. N.'!M29</f>
        <v>0</v>
      </c>
      <c r="E90" s="5"/>
      <c r="F90" s="5">
        <f t="shared" si="43"/>
        <v>0</v>
      </c>
      <c r="G90" s="47">
        <f t="shared" si="44"/>
        <v>0</v>
      </c>
      <c r="H90" s="153">
        <f t="shared" ref="H90:H112" si="57">G90+F90</f>
        <v>0</v>
      </c>
      <c r="J90">
        <f t="shared" si="45"/>
        <v>0</v>
      </c>
      <c r="K90">
        <f t="shared" si="46"/>
        <v>0</v>
      </c>
      <c r="L90" s="95">
        <f t="shared" si="47"/>
        <v>0</v>
      </c>
      <c r="M90" s="464"/>
      <c r="O90" s="221" t="str">
        <f t="shared" si="48"/>
        <v/>
      </c>
      <c r="P90" s="173" t="str">
        <f t="shared" si="49"/>
        <v/>
      </c>
      <c r="Q90" s="173" t="str">
        <f t="shared" si="50"/>
        <v/>
      </c>
      <c r="R90" s="173">
        <f t="shared" si="51"/>
        <v>0</v>
      </c>
      <c r="S90" s="468"/>
      <c r="AH90" s="12">
        <v>6</v>
      </c>
      <c r="AI90" s="307">
        <f>'Ihre Kirche, Sonderutz.'!AH22</f>
        <v>0</v>
      </c>
      <c r="AJ90" s="307">
        <f>'Ihre Kirche, Sonderutz.'!AI22</f>
        <v>0</v>
      </c>
      <c r="AL90" s="307">
        <f>COUNTA('Ihre Kirche, Sonderutz.'!AD29:AD40)</f>
        <v>0</v>
      </c>
      <c r="AN90" s="12" t="str">
        <f t="shared" si="52"/>
        <v/>
      </c>
      <c r="AO90" s="12" t="str">
        <f t="shared" si="53"/>
        <v/>
      </c>
      <c r="AP90" s="12" t="str">
        <f t="shared" si="54"/>
        <v/>
      </c>
      <c r="AQ90">
        <f t="shared" si="55"/>
        <v>12</v>
      </c>
    </row>
    <row r="91" spans="1:44" hidden="1" outlineLevel="1" x14ac:dyDescent="0.25">
      <c r="A91" s="398"/>
      <c r="B91" s="80" t="s">
        <v>14</v>
      </c>
      <c r="C91" s="148">
        <f>'Ihre Kirche, regelm. N.'!L30</f>
        <v>0</v>
      </c>
      <c r="D91" s="148">
        <f>'Ihre Kirche, regelm. N.'!M30</f>
        <v>0</v>
      </c>
      <c r="E91" s="5"/>
      <c r="F91" s="5">
        <f t="shared" si="43"/>
        <v>0</v>
      </c>
      <c r="G91" s="47">
        <f t="shared" si="44"/>
        <v>0</v>
      </c>
      <c r="H91" s="153">
        <f t="shared" si="57"/>
        <v>0</v>
      </c>
      <c r="J91">
        <f t="shared" si="45"/>
        <v>0</v>
      </c>
      <c r="K91">
        <f t="shared" si="46"/>
        <v>0</v>
      </c>
      <c r="L91" s="95">
        <f t="shared" si="47"/>
        <v>0</v>
      </c>
      <c r="M91" s="464"/>
      <c r="O91" s="221" t="str">
        <f t="shared" si="48"/>
        <v/>
      </c>
      <c r="P91" s="173" t="str">
        <f t="shared" si="49"/>
        <v/>
      </c>
      <c r="Q91" s="173" t="str">
        <f t="shared" si="50"/>
        <v/>
      </c>
      <c r="R91" s="173">
        <f t="shared" si="51"/>
        <v>0</v>
      </c>
      <c r="S91" s="468"/>
      <c r="AH91" s="12">
        <v>7</v>
      </c>
      <c r="AI91" s="307">
        <f>'Ihre Kirche, Sonderutz.'!AH23</f>
        <v>0</v>
      </c>
      <c r="AJ91" s="307">
        <f>'Ihre Kirche, Sonderutz.'!AI23</f>
        <v>0</v>
      </c>
      <c r="AL91" s="307">
        <f>COUNTA('Ihre Kirche, Sonderutz.'!AE29:AE40)</f>
        <v>0</v>
      </c>
      <c r="AN91" s="12" t="str">
        <f t="shared" si="52"/>
        <v/>
      </c>
      <c r="AO91" s="12" t="str">
        <f t="shared" si="53"/>
        <v/>
      </c>
      <c r="AP91" s="12" t="str">
        <f t="shared" si="54"/>
        <v/>
      </c>
      <c r="AQ91">
        <f t="shared" si="55"/>
        <v>12</v>
      </c>
    </row>
    <row r="92" spans="1:44" ht="15.75" hidden="1" outlineLevel="1" thickBot="1" x14ac:dyDescent="0.3">
      <c r="A92" s="399"/>
      <c r="B92" s="81" t="s">
        <v>13</v>
      </c>
      <c r="C92" s="300">
        <f>'Ihre Kirche, regelm. N.'!L31</f>
        <v>0</v>
      </c>
      <c r="D92" s="300">
        <f>'Ihre Kirche, regelm. N.'!M31</f>
        <v>0</v>
      </c>
      <c r="E92" s="82"/>
      <c r="F92" s="82">
        <f t="shared" si="43"/>
        <v>0</v>
      </c>
      <c r="G92" s="33">
        <f t="shared" si="44"/>
        <v>0</v>
      </c>
      <c r="H92" s="153">
        <f t="shared" si="57"/>
        <v>0</v>
      </c>
      <c r="J92">
        <f t="shared" si="45"/>
        <v>0</v>
      </c>
      <c r="K92">
        <f t="shared" si="46"/>
        <v>0</v>
      </c>
      <c r="L92" s="95">
        <f t="shared" si="47"/>
        <v>0</v>
      </c>
      <c r="M92" s="464"/>
      <c r="O92" s="221" t="str">
        <f t="shared" si="48"/>
        <v/>
      </c>
      <c r="P92" s="173" t="str">
        <f t="shared" si="49"/>
        <v/>
      </c>
      <c r="Q92" s="173" t="str">
        <f t="shared" si="50"/>
        <v/>
      </c>
      <c r="R92" s="173">
        <f t="shared" si="51"/>
        <v>0</v>
      </c>
      <c r="S92" s="468"/>
      <c r="AH92" s="12">
        <v>8</v>
      </c>
      <c r="AI92" s="307">
        <f>'Ihre Kirche, Sonderutz.'!AH24</f>
        <v>0</v>
      </c>
      <c r="AJ92" s="307">
        <f>'Ihre Kirche, Sonderutz.'!AI24</f>
        <v>0</v>
      </c>
      <c r="AL92" s="307">
        <f>COUNTA('Ihre Kirche, Sonderutz.'!AF29:AF40)</f>
        <v>0</v>
      </c>
      <c r="AN92" s="12" t="str">
        <f t="shared" si="52"/>
        <v/>
      </c>
      <c r="AO92" s="12" t="str">
        <f t="shared" si="53"/>
        <v/>
      </c>
      <c r="AP92" s="12" t="str">
        <f t="shared" si="54"/>
        <v/>
      </c>
      <c r="AQ92">
        <f t="shared" si="55"/>
        <v>12</v>
      </c>
    </row>
    <row r="93" spans="1:44" hidden="1" outlineLevel="1" x14ac:dyDescent="0.25">
      <c r="A93" s="397" t="s">
        <v>18</v>
      </c>
      <c r="B93" s="123" t="s">
        <v>15</v>
      </c>
      <c r="C93" s="306">
        <f>'Ihre Kirche, regelm. N.'!L32</f>
        <v>0</v>
      </c>
      <c r="D93" s="306">
        <f>'Ihre Kirche, regelm. N.'!M32</f>
        <v>0</v>
      </c>
      <c r="E93" s="5"/>
      <c r="F93" s="5">
        <f t="shared" si="43"/>
        <v>0</v>
      </c>
      <c r="G93" s="47">
        <f t="shared" si="44"/>
        <v>0</v>
      </c>
      <c r="H93" s="153">
        <f t="shared" si="57"/>
        <v>0</v>
      </c>
      <c r="J93">
        <f t="shared" si="45"/>
        <v>0</v>
      </c>
      <c r="K93">
        <f t="shared" si="46"/>
        <v>0</v>
      </c>
      <c r="L93" s="95">
        <f t="shared" si="47"/>
        <v>0</v>
      </c>
      <c r="M93" s="464">
        <f>(L93+L94+L95+L96)</f>
        <v>0</v>
      </c>
      <c r="O93" s="221" t="str">
        <f t="shared" si="48"/>
        <v/>
      </c>
      <c r="P93" s="173" t="str">
        <f t="shared" si="49"/>
        <v/>
      </c>
      <c r="Q93" s="173" t="str">
        <f t="shared" si="50"/>
        <v/>
      </c>
      <c r="R93" s="173">
        <f t="shared" si="51"/>
        <v>0</v>
      </c>
      <c r="S93" s="464">
        <f t="shared" ref="S93" si="58">1-M93</f>
        <v>1</v>
      </c>
      <c r="AH93" s="12">
        <v>9</v>
      </c>
      <c r="AI93" s="307">
        <f>'Ihre Kirche, Sonderutz.'!AH25</f>
        <v>0</v>
      </c>
      <c r="AJ93" s="307">
        <f>'Ihre Kirche, Sonderutz.'!AI25</f>
        <v>0</v>
      </c>
      <c r="AL93" s="307">
        <f>COUNTA('Ihre Kirche, Sonderutz.'!AG29:AG40)</f>
        <v>0</v>
      </c>
      <c r="AN93" s="12" t="str">
        <f t="shared" si="52"/>
        <v/>
      </c>
      <c r="AO93" s="12" t="str">
        <f t="shared" si="53"/>
        <v/>
      </c>
      <c r="AP93" s="12" t="str">
        <f t="shared" si="54"/>
        <v/>
      </c>
      <c r="AQ93">
        <f t="shared" si="55"/>
        <v>12</v>
      </c>
    </row>
    <row r="94" spans="1:44" hidden="1" outlineLevel="1" x14ac:dyDescent="0.25">
      <c r="A94" s="398"/>
      <c r="B94" s="80" t="s">
        <v>16</v>
      </c>
      <c r="C94" s="148">
        <f>'Ihre Kirche, regelm. N.'!L33</f>
        <v>0</v>
      </c>
      <c r="D94" s="148">
        <f>'Ihre Kirche, regelm. N.'!M33</f>
        <v>0</v>
      </c>
      <c r="E94" s="5"/>
      <c r="F94" s="5">
        <f t="shared" si="43"/>
        <v>0</v>
      </c>
      <c r="G94" s="47">
        <f t="shared" si="44"/>
        <v>0</v>
      </c>
      <c r="H94" s="153">
        <f t="shared" si="57"/>
        <v>0</v>
      </c>
      <c r="J94">
        <f t="shared" si="45"/>
        <v>0</v>
      </c>
      <c r="K94">
        <f t="shared" si="46"/>
        <v>0</v>
      </c>
      <c r="L94" s="95">
        <f t="shared" si="47"/>
        <v>0</v>
      </c>
      <c r="M94" s="464"/>
      <c r="O94" s="221" t="str">
        <f t="shared" si="48"/>
        <v/>
      </c>
      <c r="P94" s="173" t="str">
        <f t="shared" si="49"/>
        <v/>
      </c>
      <c r="Q94" s="173" t="str">
        <f t="shared" si="50"/>
        <v/>
      </c>
      <c r="R94" s="173">
        <f t="shared" si="51"/>
        <v>0</v>
      </c>
      <c r="S94" s="468"/>
      <c r="AH94" s="12">
        <v>10</v>
      </c>
      <c r="AI94" s="307">
        <f>'Ihre Kirche, Sonderutz.'!AH26</f>
        <v>0</v>
      </c>
      <c r="AJ94" s="307">
        <f>'Ihre Kirche, Sonderutz.'!AI26</f>
        <v>0</v>
      </c>
      <c r="AL94" s="307">
        <f>COUNTA('Ihre Kirche, Sonderutz.'!AH29:AH40)</f>
        <v>0</v>
      </c>
      <c r="AN94" s="12" t="str">
        <f t="shared" si="52"/>
        <v/>
      </c>
      <c r="AO94" s="12" t="str">
        <f t="shared" si="53"/>
        <v/>
      </c>
      <c r="AP94" s="12" t="str">
        <f t="shared" si="54"/>
        <v/>
      </c>
      <c r="AQ94">
        <f t="shared" si="55"/>
        <v>12</v>
      </c>
    </row>
    <row r="95" spans="1:44" hidden="1" outlineLevel="1" x14ac:dyDescent="0.25">
      <c r="A95" s="398"/>
      <c r="B95" s="80" t="s">
        <v>14</v>
      </c>
      <c r="C95" s="148">
        <f>'Ihre Kirche, regelm. N.'!L34</f>
        <v>0</v>
      </c>
      <c r="D95" s="148">
        <f>'Ihre Kirche, regelm. N.'!M34</f>
        <v>0</v>
      </c>
      <c r="E95" s="5"/>
      <c r="F95" s="5">
        <f t="shared" si="43"/>
        <v>0</v>
      </c>
      <c r="G95" s="47">
        <f t="shared" si="44"/>
        <v>0</v>
      </c>
      <c r="H95" s="153">
        <f t="shared" si="57"/>
        <v>0</v>
      </c>
      <c r="J95">
        <f t="shared" si="45"/>
        <v>0</v>
      </c>
      <c r="K95">
        <f t="shared" si="46"/>
        <v>0</v>
      </c>
      <c r="L95" s="95">
        <f t="shared" si="47"/>
        <v>0</v>
      </c>
      <c r="M95" s="464"/>
      <c r="O95" s="221" t="str">
        <f t="shared" si="48"/>
        <v/>
      </c>
      <c r="P95" s="173" t="str">
        <f t="shared" si="49"/>
        <v/>
      </c>
      <c r="Q95" s="173" t="str">
        <f t="shared" si="50"/>
        <v/>
      </c>
      <c r="R95" s="173">
        <f t="shared" si="51"/>
        <v>0</v>
      </c>
      <c r="S95" s="468"/>
      <c r="AI95" s="174">
        <f>COUNTIF(AI85:AI94,"&lt;&gt;0")</f>
        <v>0</v>
      </c>
      <c r="AL95" s="174">
        <f>SUM(AL85:AL94)</f>
        <v>0</v>
      </c>
      <c r="AN95" s="248">
        <f>SUM(AN85:AN94)</f>
        <v>0</v>
      </c>
      <c r="AO95" s="248">
        <f>SUM(AO85:AO94)</f>
        <v>0</v>
      </c>
      <c r="AP95" s="248">
        <f>SUM(AP85:AP94)</f>
        <v>0</v>
      </c>
      <c r="AQ95" s="248">
        <f>SUM(AQ85:AQ94)</f>
        <v>120</v>
      </c>
      <c r="AR95" s="251">
        <f>SUM(AN95:AQ95)</f>
        <v>120</v>
      </c>
    </row>
    <row r="96" spans="1:44" ht="15.75" hidden="1" outlineLevel="1" thickBot="1" x14ac:dyDescent="0.3">
      <c r="A96" s="399"/>
      <c r="B96" s="124" t="s">
        <v>13</v>
      </c>
      <c r="C96" s="300">
        <f>'Ihre Kirche, regelm. N.'!L35</f>
        <v>0</v>
      </c>
      <c r="D96" s="300">
        <f>'Ihre Kirche, regelm. N.'!M35</f>
        <v>0</v>
      </c>
      <c r="E96" s="5"/>
      <c r="F96" s="5">
        <f t="shared" si="43"/>
        <v>0</v>
      </c>
      <c r="G96" s="47">
        <f t="shared" si="44"/>
        <v>0</v>
      </c>
      <c r="H96" s="153">
        <f t="shared" si="57"/>
        <v>0</v>
      </c>
      <c r="J96">
        <f t="shared" si="45"/>
        <v>0</v>
      </c>
      <c r="K96">
        <f t="shared" si="46"/>
        <v>0</v>
      </c>
      <c r="L96" s="95">
        <f t="shared" si="47"/>
        <v>0</v>
      </c>
      <c r="M96" s="464"/>
      <c r="O96" s="221" t="str">
        <f t="shared" si="48"/>
        <v/>
      </c>
      <c r="P96" s="173" t="str">
        <f t="shared" si="49"/>
        <v/>
      </c>
      <c r="Q96" s="173" t="str">
        <f t="shared" si="50"/>
        <v/>
      </c>
      <c r="R96" s="173">
        <f t="shared" si="51"/>
        <v>0</v>
      </c>
      <c r="S96" s="468"/>
      <c r="AN96" s="95">
        <f>AN95/AR95</f>
        <v>0</v>
      </c>
      <c r="AO96" s="95">
        <f>AO95/AR95</f>
        <v>0</v>
      </c>
      <c r="AP96" s="95">
        <f>AP95/AR95</f>
        <v>0</v>
      </c>
      <c r="AQ96" s="95">
        <f>AQ95/AR95</f>
        <v>1</v>
      </c>
      <c r="AR96" s="173">
        <v>1</v>
      </c>
    </row>
    <row r="97" spans="1:20" hidden="1" outlineLevel="1" x14ac:dyDescent="0.25">
      <c r="A97" s="397" t="s">
        <v>19</v>
      </c>
      <c r="B97" s="78" t="s">
        <v>15</v>
      </c>
      <c r="C97" s="306">
        <f>'Ihre Kirche, regelm. N.'!L36</f>
        <v>0</v>
      </c>
      <c r="D97" s="306">
        <f>'Ihre Kirche, regelm. N.'!M36</f>
        <v>0</v>
      </c>
      <c r="E97" s="79"/>
      <c r="F97" s="79">
        <f t="shared" si="43"/>
        <v>0</v>
      </c>
      <c r="G97" s="122">
        <f t="shared" si="44"/>
        <v>0</v>
      </c>
      <c r="H97" s="153">
        <f t="shared" si="57"/>
        <v>0</v>
      </c>
      <c r="J97">
        <f t="shared" si="45"/>
        <v>0</v>
      </c>
      <c r="K97">
        <f t="shared" si="46"/>
        <v>0</v>
      </c>
      <c r="L97" s="95">
        <f t="shared" si="47"/>
        <v>0</v>
      </c>
      <c r="M97" s="464">
        <f>(L97+L98+L99+L100)</f>
        <v>0</v>
      </c>
      <c r="O97" s="221" t="str">
        <f t="shared" si="48"/>
        <v/>
      </c>
      <c r="P97" s="173" t="str">
        <f t="shared" si="49"/>
        <v/>
      </c>
      <c r="Q97" s="173" t="str">
        <f t="shared" si="50"/>
        <v/>
      </c>
      <c r="R97" s="173">
        <f t="shared" si="51"/>
        <v>0</v>
      </c>
      <c r="S97" s="464">
        <f t="shared" ref="S97" si="59">1-M97</f>
        <v>1</v>
      </c>
    </row>
    <row r="98" spans="1:20" hidden="1" outlineLevel="1" x14ac:dyDescent="0.25">
      <c r="A98" s="398"/>
      <c r="B98" s="80" t="s">
        <v>16</v>
      </c>
      <c r="C98" s="148">
        <f>'Ihre Kirche, regelm. N.'!L37</f>
        <v>0</v>
      </c>
      <c r="D98" s="148">
        <f>'Ihre Kirche, regelm. N.'!M37</f>
        <v>0</v>
      </c>
      <c r="E98" s="5"/>
      <c r="F98" s="5">
        <f t="shared" si="43"/>
        <v>0</v>
      </c>
      <c r="G98" s="47">
        <f t="shared" si="44"/>
        <v>0</v>
      </c>
      <c r="H98" s="153">
        <f t="shared" si="57"/>
        <v>0</v>
      </c>
      <c r="J98">
        <f t="shared" si="45"/>
        <v>0</v>
      </c>
      <c r="K98">
        <f t="shared" si="46"/>
        <v>0</v>
      </c>
      <c r="L98" s="95">
        <f t="shared" si="47"/>
        <v>0</v>
      </c>
      <c r="M98" s="464"/>
      <c r="O98" s="221" t="str">
        <f t="shared" si="48"/>
        <v/>
      </c>
      <c r="P98" s="173" t="str">
        <f t="shared" si="49"/>
        <v/>
      </c>
      <c r="Q98" s="173" t="str">
        <f t="shared" si="50"/>
        <v/>
      </c>
      <c r="R98" s="173">
        <f t="shared" si="51"/>
        <v>0</v>
      </c>
      <c r="S98" s="468"/>
    </row>
    <row r="99" spans="1:20" hidden="1" outlineLevel="1" x14ac:dyDescent="0.25">
      <c r="A99" s="398"/>
      <c r="B99" s="80" t="s">
        <v>14</v>
      </c>
      <c r="C99" s="148">
        <f>'Ihre Kirche, regelm. N.'!L38</f>
        <v>0</v>
      </c>
      <c r="D99" s="148">
        <f>'Ihre Kirche, regelm. N.'!M38</f>
        <v>0</v>
      </c>
      <c r="E99" s="5"/>
      <c r="F99" s="5">
        <f t="shared" si="43"/>
        <v>0</v>
      </c>
      <c r="G99" s="47">
        <f t="shared" si="44"/>
        <v>0</v>
      </c>
      <c r="H99" s="153">
        <f t="shared" si="57"/>
        <v>0</v>
      </c>
      <c r="J99">
        <f t="shared" si="45"/>
        <v>0</v>
      </c>
      <c r="K99">
        <f t="shared" si="46"/>
        <v>0</v>
      </c>
      <c r="L99" s="95">
        <f t="shared" si="47"/>
        <v>0</v>
      </c>
      <c r="M99" s="464"/>
      <c r="O99" s="221" t="str">
        <f t="shared" si="48"/>
        <v/>
      </c>
      <c r="P99" s="173" t="str">
        <f t="shared" si="49"/>
        <v/>
      </c>
      <c r="Q99" s="173" t="str">
        <f t="shared" si="50"/>
        <v/>
      </c>
      <c r="R99" s="173">
        <f t="shared" si="51"/>
        <v>0</v>
      </c>
      <c r="S99" s="468"/>
    </row>
    <row r="100" spans="1:20" ht="15.75" hidden="1" outlineLevel="1" thickBot="1" x14ac:dyDescent="0.3">
      <c r="A100" s="399"/>
      <c r="B100" s="81" t="s">
        <v>13</v>
      </c>
      <c r="C100" s="300">
        <f>'Ihre Kirche, regelm. N.'!L39</f>
        <v>0</v>
      </c>
      <c r="D100" s="300">
        <f>'Ihre Kirche, regelm. N.'!M39</f>
        <v>0</v>
      </c>
      <c r="E100" s="82"/>
      <c r="F100" s="82">
        <f t="shared" si="43"/>
        <v>0</v>
      </c>
      <c r="G100" s="33">
        <f t="shared" si="44"/>
        <v>0</v>
      </c>
      <c r="H100" s="153">
        <f t="shared" si="57"/>
        <v>0</v>
      </c>
      <c r="J100">
        <f t="shared" si="45"/>
        <v>0</v>
      </c>
      <c r="K100">
        <f t="shared" si="46"/>
        <v>0</v>
      </c>
      <c r="L100" s="95">
        <f t="shared" si="47"/>
        <v>0</v>
      </c>
      <c r="M100" s="464"/>
      <c r="O100" s="221" t="str">
        <f t="shared" si="48"/>
        <v/>
      </c>
      <c r="P100" s="173" t="str">
        <f t="shared" si="49"/>
        <v/>
      </c>
      <c r="Q100" s="173" t="str">
        <f t="shared" si="50"/>
        <v/>
      </c>
      <c r="R100" s="173">
        <f t="shared" si="51"/>
        <v>0</v>
      </c>
      <c r="S100" s="468"/>
    </row>
    <row r="101" spans="1:20" hidden="1" outlineLevel="1" x14ac:dyDescent="0.25">
      <c r="A101" s="397" t="s">
        <v>20</v>
      </c>
      <c r="B101" s="123" t="s">
        <v>15</v>
      </c>
      <c r="C101" s="306">
        <f>'Ihre Kirche, regelm. N.'!L40</f>
        <v>0</v>
      </c>
      <c r="D101" s="306">
        <f>'Ihre Kirche, regelm. N.'!M40</f>
        <v>0</v>
      </c>
      <c r="E101" s="5"/>
      <c r="F101" s="5">
        <f t="shared" si="43"/>
        <v>0</v>
      </c>
      <c r="G101" s="47">
        <f t="shared" si="44"/>
        <v>0</v>
      </c>
      <c r="H101" s="153">
        <f t="shared" si="57"/>
        <v>0</v>
      </c>
      <c r="J101">
        <f t="shared" si="45"/>
        <v>0</v>
      </c>
      <c r="K101">
        <f t="shared" si="46"/>
        <v>0</v>
      </c>
      <c r="L101" s="95">
        <f t="shared" si="47"/>
        <v>0</v>
      </c>
      <c r="M101" s="464">
        <f>(L101+L102+L103+L104)</f>
        <v>0</v>
      </c>
      <c r="O101" s="221" t="str">
        <f t="shared" si="48"/>
        <v/>
      </c>
      <c r="P101" s="173" t="str">
        <f t="shared" si="49"/>
        <v/>
      </c>
      <c r="Q101" s="173" t="str">
        <f t="shared" si="50"/>
        <v/>
      </c>
      <c r="R101" s="173">
        <f t="shared" si="51"/>
        <v>0</v>
      </c>
      <c r="S101" s="464">
        <f t="shared" ref="S101" si="60">1-M101</f>
        <v>1</v>
      </c>
    </row>
    <row r="102" spans="1:20" hidden="1" outlineLevel="1" x14ac:dyDescent="0.25">
      <c r="A102" s="398"/>
      <c r="B102" s="80" t="s">
        <v>16</v>
      </c>
      <c r="C102" s="148">
        <f>'Ihre Kirche, regelm. N.'!L41</f>
        <v>0</v>
      </c>
      <c r="D102" s="148">
        <f>'Ihre Kirche, regelm. N.'!M41</f>
        <v>0</v>
      </c>
      <c r="E102" s="5"/>
      <c r="F102" s="5">
        <f t="shared" si="43"/>
        <v>0</v>
      </c>
      <c r="G102" s="47">
        <f t="shared" si="44"/>
        <v>0</v>
      </c>
      <c r="H102" s="153">
        <f t="shared" si="57"/>
        <v>0</v>
      </c>
      <c r="J102">
        <f t="shared" si="45"/>
        <v>0</v>
      </c>
      <c r="K102">
        <f t="shared" si="46"/>
        <v>0</v>
      </c>
      <c r="L102" s="95">
        <f t="shared" si="47"/>
        <v>0</v>
      </c>
      <c r="M102" s="464"/>
      <c r="O102" s="221" t="str">
        <f t="shared" si="48"/>
        <v/>
      </c>
      <c r="P102" s="173" t="str">
        <f t="shared" si="49"/>
        <v/>
      </c>
      <c r="Q102" s="173" t="str">
        <f t="shared" si="50"/>
        <v/>
      </c>
      <c r="R102" s="173">
        <f t="shared" si="51"/>
        <v>0</v>
      </c>
      <c r="S102" s="468"/>
    </row>
    <row r="103" spans="1:20" hidden="1" outlineLevel="1" x14ac:dyDescent="0.25">
      <c r="A103" s="398"/>
      <c r="B103" s="80" t="s">
        <v>14</v>
      </c>
      <c r="C103" s="148">
        <f>'Ihre Kirche, regelm. N.'!L42</f>
        <v>0</v>
      </c>
      <c r="D103" s="148">
        <f>'Ihre Kirche, regelm. N.'!M42</f>
        <v>0</v>
      </c>
      <c r="E103" s="5"/>
      <c r="F103" s="5">
        <f t="shared" si="43"/>
        <v>0</v>
      </c>
      <c r="G103" s="47">
        <f t="shared" si="44"/>
        <v>0</v>
      </c>
      <c r="H103" s="153">
        <f t="shared" si="57"/>
        <v>0</v>
      </c>
      <c r="J103">
        <f t="shared" si="45"/>
        <v>0</v>
      </c>
      <c r="K103">
        <f t="shared" si="46"/>
        <v>0</v>
      </c>
      <c r="L103" s="95">
        <f t="shared" si="47"/>
        <v>0</v>
      </c>
      <c r="M103" s="464"/>
      <c r="O103" s="221" t="str">
        <f t="shared" si="48"/>
        <v/>
      </c>
      <c r="P103" s="173" t="str">
        <f t="shared" si="49"/>
        <v/>
      </c>
      <c r="Q103" s="173" t="str">
        <f t="shared" si="50"/>
        <v/>
      </c>
      <c r="R103" s="173">
        <f t="shared" si="51"/>
        <v>0</v>
      </c>
      <c r="S103" s="468"/>
    </row>
    <row r="104" spans="1:20" ht="15.75" hidden="1" outlineLevel="1" thickBot="1" x14ac:dyDescent="0.3">
      <c r="A104" s="399"/>
      <c r="B104" s="124" t="s">
        <v>13</v>
      </c>
      <c r="C104" s="300">
        <f>'Ihre Kirche, regelm. N.'!L43</f>
        <v>0</v>
      </c>
      <c r="D104" s="300">
        <f>'Ihre Kirche, regelm. N.'!M43</f>
        <v>0</v>
      </c>
      <c r="E104" s="5"/>
      <c r="F104" s="5">
        <f t="shared" si="43"/>
        <v>0</v>
      </c>
      <c r="G104" s="47">
        <f t="shared" si="44"/>
        <v>0</v>
      </c>
      <c r="H104" s="153">
        <f t="shared" si="57"/>
        <v>0</v>
      </c>
      <c r="J104">
        <f t="shared" si="45"/>
        <v>0</v>
      </c>
      <c r="K104">
        <f t="shared" si="46"/>
        <v>0</v>
      </c>
      <c r="L104" s="95">
        <f t="shared" si="47"/>
        <v>0</v>
      </c>
      <c r="M104" s="464"/>
      <c r="O104" s="221" t="str">
        <f t="shared" si="48"/>
        <v/>
      </c>
      <c r="P104" s="173" t="str">
        <f t="shared" si="49"/>
        <v/>
      </c>
      <c r="Q104" s="173" t="str">
        <f t="shared" si="50"/>
        <v/>
      </c>
      <c r="R104" s="173">
        <f t="shared" si="51"/>
        <v>0</v>
      </c>
      <c r="S104" s="468"/>
    </row>
    <row r="105" spans="1:20" hidden="1" outlineLevel="1" x14ac:dyDescent="0.25">
      <c r="A105" s="397" t="s">
        <v>21</v>
      </c>
      <c r="B105" s="78" t="s">
        <v>15</v>
      </c>
      <c r="C105" s="306">
        <f>'Ihre Kirche, regelm. N.'!L44</f>
        <v>0</v>
      </c>
      <c r="D105" s="306">
        <f>'Ihre Kirche, regelm. N.'!M44</f>
        <v>0</v>
      </c>
      <c r="E105" s="79"/>
      <c r="F105" s="79">
        <f t="shared" si="43"/>
        <v>0</v>
      </c>
      <c r="G105" s="122">
        <f t="shared" si="44"/>
        <v>0</v>
      </c>
      <c r="H105" s="153">
        <f t="shared" si="57"/>
        <v>0</v>
      </c>
      <c r="J105">
        <f t="shared" si="45"/>
        <v>0</v>
      </c>
      <c r="K105">
        <f t="shared" si="46"/>
        <v>0</v>
      </c>
      <c r="L105" s="95">
        <f t="shared" si="47"/>
        <v>0</v>
      </c>
      <c r="M105" s="464">
        <f>(L105+L106+L107+L108)</f>
        <v>0</v>
      </c>
      <c r="O105" s="221" t="str">
        <f t="shared" si="48"/>
        <v/>
      </c>
      <c r="P105" s="173" t="str">
        <f t="shared" si="49"/>
        <v/>
      </c>
      <c r="Q105" s="173" t="str">
        <f t="shared" si="50"/>
        <v/>
      </c>
      <c r="R105" s="173">
        <f t="shared" si="51"/>
        <v>0</v>
      </c>
      <c r="S105" s="464">
        <f t="shared" ref="S105" si="61">1-M105</f>
        <v>1</v>
      </c>
    </row>
    <row r="106" spans="1:20" hidden="1" outlineLevel="1" x14ac:dyDescent="0.25">
      <c r="A106" s="398"/>
      <c r="B106" s="80" t="s">
        <v>16</v>
      </c>
      <c r="C106" s="148">
        <f>'Ihre Kirche, regelm. N.'!L45</f>
        <v>0</v>
      </c>
      <c r="D106" s="148">
        <f>'Ihre Kirche, regelm. N.'!M45</f>
        <v>0</v>
      </c>
      <c r="E106" s="5"/>
      <c r="F106" s="5">
        <f t="shared" si="43"/>
        <v>0</v>
      </c>
      <c r="G106" s="47">
        <f t="shared" si="44"/>
        <v>0</v>
      </c>
      <c r="H106" s="153">
        <f t="shared" si="57"/>
        <v>0</v>
      </c>
      <c r="J106">
        <f t="shared" si="45"/>
        <v>0</v>
      </c>
      <c r="K106">
        <f t="shared" si="46"/>
        <v>0</v>
      </c>
      <c r="L106" s="95">
        <f t="shared" si="47"/>
        <v>0</v>
      </c>
      <c r="M106" s="464"/>
      <c r="O106" s="221" t="str">
        <f t="shared" si="48"/>
        <v/>
      </c>
      <c r="P106" s="173" t="str">
        <f t="shared" si="49"/>
        <v/>
      </c>
      <c r="Q106" s="173" t="str">
        <f t="shared" si="50"/>
        <v/>
      </c>
      <c r="R106" s="173">
        <f t="shared" si="51"/>
        <v>0</v>
      </c>
      <c r="S106" s="468"/>
    </row>
    <row r="107" spans="1:20" hidden="1" outlineLevel="1" x14ac:dyDescent="0.25">
      <c r="A107" s="398"/>
      <c r="B107" s="80" t="s">
        <v>14</v>
      </c>
      <c r="C107" s="148">
        <f>'Ihre Kirche, regelm. N.'!L46</f>
        <v>0</v>
      </c>
      <c r="D107" s="148">
        <f>'Ihre Kirche, regelm. N.'!M46</f>
        <v>0</v>
      </c>
      <c r="E107" s="5"/>
      <c r="F107" s="5">
        <f t="shared" si="43"/>
        <v>0</v>
      </c>
      <c r="G107" s="47">
        <f t="shared" si="44"/>
        <v>0</v>
      </c>
      <c r="H107" s="153">
        <f t="shared" si="57"/>
        <v>0</v>
      </c>
      <c r="J107">
        <f t="shared" si="45"/>
        <v>0</v>
      </c>
      <c r="K107">
        <f t="shared" si="46"/>
        <v>0</v>
      </c>
      <c r="L107" s="95">
        <f t="shared" si="47"/>
        <v>0</v>
      </c>
      <c r="M107" s="464"/>
      <c r="O107" s="221" t="str">
        <f t="shared" si="48"/>
        <v/>
      </c>
      <c r="P107" s="173" t="str">
        <f t="shared" si="49"/>
        <v/>
      </c>
      <c r="Q107" s="173" t="str">
        <f t="shared" si="50"/>
        <v/>
      </c>
      <c r="R107" s="173">
        <f t="shared" si="51"/>
        <v>0</v>
      </c>
      <c r="S107" s="468"/>
    </row>
    <row r="108" spans="1:20" ht="15.75" hidden="1" outlineLevel="1" thickBot="1" x14ac:dyDescent="0.3">
      <c r="A108" s="399"/>
      <c r="B108" s="81" t="s">
        <v>13</v>
      </c>
      <c r="C108" s="300">
        <f>'Ihre Kirche, regelm. N.'!L47</f>
        <v>0</v>
      </c>
      <c r="D108" s="300">
        <f>'Ihre Kirche, regelm. N.'!M47</f>
        <v>0</v>
      </c>
      <c r="E108" s="82"/>
      <c r="F108" s="82">
        <f t="shared" si="43"/>
        <v>0</v>
      </c>
      <c r="G108" s="33">
        <f t="shared" si="44"/>
        <v>0</v>
      </c>
      <c r="H108" s="153">
        <f t="shared" si="57"/>
        <v>0</v>
      </c>
      <c r="J108">
        <f t="shared" si="45"/>
        <v>0</v>
      </c>
      <c r="K108">
        <f t="shared" si="46"/>
        <v>0</v>
      </c>
      <c r="L108" s="95">
        <f t="shared" si="47"/>
        <v>0</v>
      </c>
      <c r="M108" s="464"/>
      <c r="O108" s="221" t="str">
        <f t="shared" si="48"/>
        <v/>
      </c>
      <c r="P108" s="173" t="str">
        <f t="shared" si="49"/>
        <v/>
      </c>
      <c r="Q108" s="173" t="str">
        <f t="shared" si="50"/>
        <v/>
      </c>
      <c r="R108" s="173">
        <f t="shared" si="51"/>
        <v>0</v>
      </c>
      <c r="S108" s="468"/>
    </row>
    <row r="109" spans="1:20" hidden="1" outlineLevel="1" x14ac:dyDescent="0.25">
      <c r="A109" s="397" t="s">
        <v>22</v>
      </c>
      <c r="B109" s="78" t="s">
        <v>15</v>
      </c>
      <c r="C109" s="306">
        <f>'Ihre Kirche, regelm. N.'!L48</f>
        <v>0</v>
      </c>
      <c r="D109" s="306">
        <f>'Ihre Kirche, regelm. N.'!M48</f>
        <v>0</v>
      </c>
      <c r="E109" s="79"/>
      <c r="F109" s="79">
        <f t="shared" si="43"/>
        <v>0</v>
      </c>
      <c r="G109" s="122">
        <f t="shared" si="44"/>
        <v>0</v>
      </c>
      <c r="H109" s="153">
        <f t="shared" si="57"/>
        <v>0</v>
      </c>
      <c r="J109">
        <f t="shared" si="45"/>
        <v>0</v>
      </c>
      <c r="K109">
        <f t="shared" si="46"/>
        <v>0</v>
      </c>
      <c r="L109" s="95">
        <f t="shared" si="47"/>
        <v>0</v>
      </c>
      <c r="M109" s="464">
        <f>(L109+L110+L111+L112)</f>
        <v>0</v>
      </c>
      <c r="O109" s="221" t="str">
        <f t="shared" si="48"/>
        <v/>
      </c>
      <c r="P109" s="173" t="str">
        <f t="shared" si="49"/>
        <v/>
      </c>
      <c r="Q109" s="173" t="str">
        <f t="shared" si="50"/>
        <v/>
      </c>
      <c r="R109" s="173">
        <f t="shared" si="51"/>
        <v>0</v>
      </c>
      <c r="S109" s="464">
        <f t="shared" ref="S109" si="62">1-M109</f>
        <v>1</v>
      </c>
    </row>
    <row r="110" spans="1:20" hidden="1" outlineLevel="1" x14ac:dyDescent="0.25">
      <c r="A110" s="398"/>
      <c r="B110" s="80" t="s">
        <v>16</v>
      </c>
      <c r="C110" s="148">
        <f>'Ihre Kirche, regelm. N.'!L49</f>
        <v>0</v>
      </c>
      <c r="D110" s="148">
        <f>'Ihre Kirche, regelm. N.'!M49</f>
        <v>0</v>
      </c>
      <c r="E110" s="5"/>
      <c r="F110" s="5">
        <f t="shared" si="43"/>
        <v>0</v>
      </c>
      <c r="G110" s="47">
        <f t="shared" si="44"/>
        <v>0</v>
      </c>
      <c r="H110" s="153">
        <f t="shared" si="57"/>
        <v>0</v>
      </c>
      <c r="J110">
        <f t="shared" si="45"/>
        <v>0</v>
      </c>
      <c r="K110">
        <f t="shared" si="46"/>
        <v>0</v>
      </c>
      <c r="L110" s="95">
        <f t="shared" si="47"/>
        <v>0</v>
      </c>
      <c r="M110" s="464"/>
      <c r="O110" s="221" t="str">
        <f t="shared" si="48"/>
        <v/>
      </c>
      <c r="P110" s="173" t="str">
        <f t="shared" si="49"/>
        <v/>
      </c>
      <c r="Q110" s="173" t="str">
        <f t="shared" si="50"/>
        <v/>
      </c>
      <c r="R110" s="173">
        <f t="shared" si="51"/>
        <v>0</v>
      </c>
      <c r="S110" s="468"/>
    </row>
    <row r="111" spans="1:20" hidden="1" outlineLevel="1" x14ac:dyDescent="0.25">
      <c r="A111" s="398"/>
      <c r="B111" s="80" t="s">
        <v>14</v>
      </c>
      <c r="C111" s="148">
        <f>'Ihre Kirche, regelm. N.'!L50</f>
        <v>0</v>
      </c>
      <c r="D111" s="148">
        <f>'Ihre Kirche, regelm. N.'!M50</f>
        <v>0</v>
      </c>
      <c r="E111" s="5"/>
      <c r="F111" s="5">
        <f t="shared" si="43"/>
        <v>0</v>
      </c>
      <c r="G111" s="47">
        <f t="shared" si="44"/>
        <v>0</v>
      </c>
      <c r="H111" s="153">
        <f t="shared" si="57"/>
        <v>0</v>
      </c>
      <c r="J111">
        <f t="shared" si="45"/>
        <v>0</v>
      </c>
      <c r="K111">
        <f t="shared" si="46"/>
        <v>0</v>
      </c>
      <c r="L111" s="95">
        <f t="shared" si="47"/>
        <v>0</v>
      </c>
      <c r="M111" s="464"/>
      <c r="O111" s="221" t="str">
        <f t="shared" si="48"/>
        <v/>
      </c>
      <c r="P111" s="173" t="str">
        <f t="shared" si="49"/>
        <v/>
      </c>
      <c r="Q111" s="173" t="str">
        <f t="shared" si="50"/>
        <v/>
      </c>
      <c r="R111" s="173">
        <f t="shared" si="51"/>
        <v>0</v>
      </c>
      <c r="S111" s="468"/>
    </row>
    <row r="112" spans="1:20" ht="15.75" hidden="1" outlineLevel="1" thickBot="1" x14ac:dyDescent="0.3">
      <c r="A112" s="399"/>
      <c r="B112" s="81" t="s">
        <v>13</v>
      </c>
      <c r="C112" s="300">
        <f>'Ihre Kirche, regelm. N.'!L51</f>
        <v>0</v>
      </c>
      <c r="D112" s="300">
        <f>'Ihre Kirche, regelm. N.'!M51</f>
        <v>0</v>
      </c>
      <c r="E112" s="82"/>
      <c r="F112" s="82">
        <f t="shared" si="43"/>
        <v>0</v>
      </c>
      <c r="G112" s="33">
        <f t="shared" si="44"/>
        <v>0</v>
      </c>
      <c r="H112" s="153">
        <f t="shared" si="57"/>
        <v>0</v>
      </c>
      <c r="J112">
        <f t="shared" si="45"/>
        <v>0</v>
      </c>
      <c r="K112">
        <f t="shared" si="46"/>
        <v>0</v>
      </c>
      <c r="L112" s="95">
        <f t="shared" si="47"/>
        <v>0</v>
      </c>
      <c r="M112" s="464"/>
      <c r="O112" s="221" t="str">
        <f t="shared" si="48"/>
        <v/>
      </c>
      <c r="P112" s="173" t="str">
        <f t="shared" si="49"/>
        <v/>
      </c>
      <c r="Q112" s="173" t="str">
        <f t="shared" si="50"/>
        <v/>
      </c>
      <c r="R112" s="173">
        <f t="shared" si="51"/>
        <v>0</v>
      </c>
      <c r="S112" s="468"/>
      <c r="T112" s="169"/>
    </row>
    <row r="113" spans="1:43" hidden="1" outlineLevel="1" x14ac:dyDescent="0.25">
      <c r="M113" s="169">
        <f>(M109+M105+M101+M97+M93+M89+M85)/7</f>
        <v>0</v>
      </c>
      <c r="O113" s="224">
        <f>SUM(O85:O112)/7</f>
        <v>0</v>
      </c>
      <c r="P113" s="183">
        <f>SUM(P85:P112)/7</f>
        <v>0</v>
      </c>
      <c r="Q113" s="183">
        <f>SUM(Q85:Q112)/7</f>
        <v>0</v>
      </c>
      <c r="R113" s="183">
        <f>SUM(R85:R112)/7</f>
        <v>0</v>
      </c>
      <c r="S113" s="183">
        <f>(S109+S105+S101+S97+S93+S89+S85)/7</f>
        <v>1</v>
      </c>
      <c r="T113" s="97">
        <f>SUM(P113:S113)</f>
        <v>1</v>
      </c>
    </row>
    <row r="114" spans="1:43" hidden="1" outlineLevel="1" x14ac:dyDescent="0.25">
      <c r="M114" s="169"/>
      <c r="O114" s="224"/>
      <c r="P114" s="333">
        <f>P113/T113</f>
        <v>0</v>
      </c>
      <c r="Q114" s="333">
        <f>Q113/T113</f>
        <v>0</v>
      </c>
      <c r="R114" s="333">
        <f>R113/T113</f>
        <v>0</v>
      </c>
      <c r="S114" s="333">
        <f>S113/T113</f>
        <v>1</v>
      </c>
      <c r="T114" s="330">
        <f>SUM(P114:S114)</f>
        <v>1</v>
      </c>
    </row>
    <row r="115" spans="1:43" hidden="1" outlineLevel="1" x14ac:dyDescent="0.25">
      <c r="M115" s="169"/>
      <c r="O115" s="224"/>
      <c r="P115" s="334">
        <f>IF($S$79&lt;0,P113/$M$79,P114)</f>
        <v>0</v>
      </c>
      <c r="Q115" s="334">
        <f>IF($S$79&lt;0,Q113/$M$79,Q114)</f>
        <v>0</v>
      </c>
      <c r="R115" s="334">
        <f>IF($S$79&lt;0,R113/$M$79,R114)</f>
        <v>0</v>
      </c>
      <c r="S115" s="335">
        <f>1-P115-Q115-R115</f>
        <v>1</v>
      </c>
    </row>
    <row r="116" spans="1:43" hidden="1" outlineLevel="1" x14ac:dyDescent="0.25">
      <c r="M116" s="169"/>
      <c r="O116" s="224"/>
      <c r="P116" s="183"/>
      <c r="Q116" s="183"/>
      <c r="R116" s="183"/>
      <c r="S116" s="183"/>
    </row>
    <row r="117" spans="1:43" collapsed="1" x14ac:dyDescent="0.25">
      <c r="M117" s="169"/>
      <c r="O117" s="222"/>
      <c r="P117" s="169"/>
      <c r="Q117" s="169"/>
      <c r="R117" s="169"/>
      <c r="S117" s="169"/>
    </row>
    <row r="118" spans="1:43" x14ac:dyDescent="0.25">
      <c r="A118" s="168" t="s">
        <v>54</v>
      </c>
      <c r="O118" s="220" t="s">
        <v>237</v>
      </c>
      <c r="P118" s="182" t="s">
        <v>197</v>
      </c>
      <c r="Q118" s="182" t="s">
        <v>105</v>
      </c>
      <c r="R118" s="182" t="s">
        <v>50</v>
      </c>
      <c r="S118" s="331" t="s">
        <v>238</v>
      </c>
      <c r="AH118" s="4" t="s">
        <v>256</v>
      </c>
      <c r="AL118" s="12" t="s">
        <v>252</v>
      </c>
      <c r="AN118" s="247" t="s">
        <v>197</v>
      </c>
      <c r="AO118" s="247" t="s">
        <v>105</v>
      </c>
      <c r="AP118" s="247" t="s">
        <v>50</v>
      </c>
      <c r="AQ118" s="247" t="s">
        <v>253</v>
      </c>
    </row>
    <row r="119" spans="1:43" hidden="1" outlineLevel="1" x14ac:dyDescent="0.25">
      <c r="A119" s="465" t="s">
        <v>12</v>
      </c>
      <c r="B119" s="78" t="s">
        <v>15</v>
      </c>
      <c r="C119" s="306">
        <f>'Ihre Kirche, regelm. N.'!P24</f>
        <v>0</v>
      </c>
      <c r="D119" s="306">
        <f>'Ihre Kirche, regelm. N.'!Q24</f>
        <v>0</v>
      </c>
      <c r="E119" s="79"/>
      <c r="F119" s="79">
        <f t="shared" ref="F119:F146" si="63">VLOOKUP(C119,$C$2:$D$5,2,FALSE)</f>
        <v>0</v>
      </c>
      <c r="G119" s="122">
        <f t="shared" ref="G119:G146" si="64">VLOOKUP(D119,$H$2:$I$7,2,FALSE)</f>
        <v>0</v>
      </c>
      <c r="H119" s="121">
        <f>G119+F119</f>
        <v>0</v>
      </c>
      <c r="J119">
        <f t="shared" ref="J119:J146" si="65">VLOOKUP(C119,$E$2:$G$5,3,FALSE)</f>
        <v>0</v>
      </c>
      <c r="K119">
        <f t="shared" ref="K119:K146" si="66">VLOOKUP(D119,$K$2:$M$7,3,FALSE)</f>
        <v>0</v>
      </c>
      <c r="L119" s="95">
        <f t="shared" ref="L119:L146" si="67">J119*K119</f>
        <v>0</v>
      </c>
      <c r="M119" s="464">
        <f>(L119+L120+L121+L122)</f>
        <v>0</v>
      </c>
      <c r="O119" s="221" t="str">
        <f>IF(H119&gt;=20,L119,"")</f>
        <v/>
      </c>
      <c r="P119" s="173" t="str">
        <f>IF(H119&gt;30,L119,"")</f>
        <v/>
      </c>
      <c r="Q119" s="173" t="str">
        <f>IF(AND(H119&gt;20,H119&lt;30),L119,"")</f>
        <v/>
      </c>
      <c r="R119" s="173">
        <f>IF(H119&lt;20,L119,"")</f>
        <v>0</v>
      </c>
      <c r="S119" s="464">
        <f>1-M119</f>
        <v>1</v>
      </c>
      <c r="AH119" s="12">
        <v>1</v>
      </c>
      <c r="AI119" s="307">
        <f>'Ihre Kirche, Sonderutz.'!AT17</f>
        <v>0</v>
      </c>
      <c r="AJ119" s="307">
        <f>'Ihre Kirche, Sonderutz.'!AU17</f>
        <v>0</v>
      </c>
      <c r="AL119" s="307">
        <f>COUNTA('Ihre Kirche, Sonderutz.'!AK29:AK40)</f>
        <v>0</v>
      </c>
      <c r="AN119" s="12" t="str">
        <f>IF(AI119="g",AL119,"")</f>
        <v/>
      </c>
      <c r="AO119" s="12" t="str">
        <f>IF(AI119="k",AL119,"")</f>
        <v/>
      </c>
      <c r="AP119" s="12" t="str">
        <f>IF(AI119="e",AL119,"")</f>
        <v/>
      </c>
      <c r="AQ119">
        <f>12-AL119</f>
        <v>12</v>
      </c>
    </row>
    <row r="120" spans="1:43" hidden="1" outlineLevel="1" x14ac:dyDescent="0.25">
      <c r="A120" s="466"/>
      <c r="B120" s="80" t="s">
        <v>16</v>
      </c>
      <c r="C120" s="148">
        <f>'Ihre Kirche, regelm. N.'!P25</f>
        <v>0</v>
      </c>
      <c r="D120" s="148">
        <f>'Ihre Kirche, regelm. N.'!Q25</f>
        <v>0</v>
      </c>
      <c r="E120" s="5"/>
      <c r="F120" s="5">
        <f t="shared" si="63"/>
        <v>0</v>
      </c>
      <c r="G120" s="47">
        <f t="shared" si="64"/>
        <v>0</v>
      </c>
      <c r="H120" s="121">
        <f>G120+F120</f>
        <v>0</v>
      </c>
      <c r="J120">
        <f t="shared" si="65"/>
        <v>0</v>
      </c>
      <c r="K120">
        <f t="shared" si="66"/>
        <v>0</v>
      </c>
      <c r="L120" s="95">
        <f t="shared" si="67"/>
        <v>0</v>
      </c>
      <c r="M120" s="464"/>
      <c r="O120" s="221" t="str">
        <f t="shared" ref="O120:O146" si="68">IF(H120&gt;=20,L120,"")</f>
        <v/>
      </c>
      <c r="P120" s="173" t="str">
        <f t="shared" ref="P120:P146" si="69">IF(H120&gt;30,L120,"")</f>
        <v/>
      </c>
      <c r="Q120" s="173" t="str">
        <f t="shared" ref="Q120:Q146" si="70">IF(AND(H120&gt;20,H120&lt;30),L120,"")</f>
        <v/>
      </c>
      <c r="R120" s="173">
        <f t="shared" ref="R120:R146" si="71">IF(H120&lt;20,L120,"")</f>
        <v>0</v>
      </c>
      <c r="S120" s="468"/>
      <c r="AH120" s="12">
        <v>2</v>
      </c>
      <c r="AI120" s="307">
        <f>'Ihre Kirche, Sonderutz.'!AT18</f>
        <v>0</v>
      </c>
      <c r="AJ120" s="307">
        <f>'Ihre Kirche, Sonderutz.'!AU18</f>
        <v>0</v>
      </c>
      <c r="AL120" s="307">
        <f>COUNTA('Ihre Kirche, Sonderutz.'!AL29:AL40)</f>
        <v>0</v>
      </c>
      <c r="AN120" s="12" t="str">
        <f t="shared" ref="AN120:AN128" si="72">IF(AI120="g",AL120,"")</f>
        <v/>
      </c>
      <c r="AO120" s="12" t="str">
        <f t="shared" ref="AO120:AO128" si="73">IF(AI120="k",AL120,"")</f>
        <v/>
      </c>
      <c r="AP120" s="12" t="str">
        <f t="shared" ref="AP120:AP128" si="74">IF(AI120="e",AL120,"")</f>
        <v/>
      </c>
      <c r="AQ120">
        <f t="shared" ref="AQ120:AQ128" si="75">12-AL120</f>
        <v>12</v>
      </c>
    </row>
    <row r="121" spans="1:43" hidden="1" outlineLevel="1" x14ac:dyDescent="0.25">
      <c r="A121" s="466"/>
      <c r="B121" s="80" t="s">
        <v>14</v>
      </c>
      <c r="C121" s="148">
        <f>'Ihre Kirche, regelm. N.'!P26</f>
        <v>0</v>
      </c>
      <c r="D121" s="148">
        <f>'Ihre Kirche, regelm. N.'!Q26</f>
        <v>0</v>
      </c>
      <c r="E121" s="5"/>
      <c r="F121" s="5">
        <f t="shared" si="63"/>
        <v>0</v>
      </c>
      <c r="G121" s="47">
        <f t="shared" si="64"/>
        <v>0</v>
      </c>
      <c r="H121" s="121">
        <f>G121+F121</f>
        <v>0</v>
      </c>
      <c r="I121" s="12"/>
      <c r="J121">
        <f t="shared" si="65"/>
        <v>0</v>
      </c>
      <c r="K121">
        <f t="shared" si="66"/>
        <v>0</v>
      </c>
      <c r="L121" s="95">
        <f t="shared" si="67"/>
        <v>0</v>
      </c>
      <c r="M121" s="464"/>
      <c r="O121" s="221" t="str">
        <f t="shared" si="68"/>
        <v/>
      </c>
      <c r="P121" s="173" t="str">
        <f t="shared" si="69"/>
        <v/>
      </c>
      <c r="Q121" s="173" t="str">
        <f t="shared" si="70"/>
        <v/>
      </c>
      <c r="R121" s="173">
        <f t="shared" si="71"/>
        <v>0</v>
      </c>
      <c r="S121" s="468"/>
      <c r="AH121" s="12">
        <v>3</v>
      </c>
      <c r="AI121" s="307">
        <f>'Ihre Kirche, Sonderutz.'!AT19</f>
        <v>0</v>
      </c>
      <c r="AJ121" s="307">
        <f>'Ihre Kirche, Sonderutz.'!AU19</f>
        <v>0</v>
      </c>
      <c r="AL121" s="307">
        <f>COUNTA('Ihre Kirche, Sonderutz.'!AM29:AM40)</f>
        <v>0</v>
      </c>
      <c r="AN121" s="12" t="str">
        <f t="shared" si="72"/>
        <v/>
      </c>
      <c r="AO121" s="12" t="str">
        <f t="shared" si="73"/>
        <v/>
      </c>
      <c r="AP121" s="12" t="str">
        <f t="shared" si="74"/>
        <v/>
      </c>
      <c r="AQ121">
        <f t="shared" si="75"/>
        <v>12</v>
      </c>
    </row>
    <row r="122" spans="1:43" ht="15.75" hidden="1" outlineLevel="1" thickBot="1" x14ac:dyDescent="0.3">
      <c r="A122" s="467"/>
      <c r="B122" s="81" t="s">
        <v>13</v>
      </c>
      <c r="C122" s="148">
        <f>'Ihre Kirche, regelm. N.'!P27</f>
        <v>0</v>
      </c>
      <c r="D122" s="148">
        <f>'Ihre Kirche, regelm. N.'!Q27</f>
        <v>0</v>
      </c>
      <c r="E122" s="82"/>
      <c r="F122" s="82">
        <f t="shared" si="63"/>
        <v>0</v>
      </c>
      <c r="G122" s="33">
        <f t="shared" si="64"/>
        <v>0</v>
      </c>
      <c r="H122" s="121">
        <f>G122+F122</f>
        <v>0</v>
      </c>
      <c r="J122">
        <f t="shared" si="65"/>
        <v>0</v>
      </c>
      <c r="K122">
        <f t="shared" si="66"/>
        <v>0</v>
      </c>
      <c r="L122" s="95">
        <f t="shared" si="67"/>
        <v>0</v>
      </c>
      <c r="M122" s="464"/>
      <c r="O122" s="221" t="str">
        <f t="shared" si="68"/>
        <v/>
      </c>
      <c r="P122" s="173" t="str">
        <f t="shared" si="69"/>
        <v/>
      </c>
      <c r="Q122" s="173" t="str">
        <f t="shared" si="70"/>
        <v/>
      </c>
      <c r="R122" s="173">
        <f t="shared" si="71"/>
        <v>0</v>
      </c>
      <c r="S122" s="468"/>
      <c r="AH122" s="12">
        <v>4</v>
      </c>
      <c r="AI122" s="307">
        <f>'Ihre Kirche, Sonderutz.'!AT20</f>
        <v>0</v>
      </c>
      <c r="AJ122" s="307">
        <f>'Ihre Kirche, Sonderutz.'!AU20</f>
        <v>0</v>
      </c>
      <c r="AL122" s="307">
        <f>COUNTA('Ihre Kirche, Sonderutz.'!AN29:AN40)</f>
        <v>0</v>
      </c>
      <c r="AN122" s="12" t="str">
        <f t="shared" si="72"/>
        <v/>
      </c>
      <c r="AO122" s="12" t="str">
        <f t="shared" si="73"/>
        <v/>
      </c>
      <c r="AP122" s="12" t="str">
        <f t="shared" si="74"/>
        <v/>
      </c>
      <c r="AQ122">
        <f t="shared" si="75"/>
        <v>12</v>
      </c>
    </row>
    <row r="123" spans="1:43" hidden="1" outlineLevel="1" x14ac:dyDescent="0.25">
      <c r="A123" s="397" t="s">
        <v>17</v>
      </c>
      <c r="B123" s="78" t="s">
        <v>15</v>
      </c>
      <c r="C123" s="306">
        <f>'Ihre Kirche, regelm. N.'!P28</f>
        <v>0</v>
      </c>
      <c r="D123" s="306">
        <f>'Ihre Kirche, regelm. N.'!Q28</f>
        <v>0</v>
      </c>
      <c r="E123" s="79"/>
      <c r="F123" s="79">
        <f t="shared" si="63"/>
        <v>0</v>
      </c>
      <c r="G123" s="122">
        <f t="shared" si="64"/>
        <v>0</v>
      </c>
      <c r="H123" s="153">
        <f>G123+F123</f>
        <v>0</v>
      </c>
      <c r="J123">
        <f t="shared" si="65"/>
        <v>0</v>
      </c>
      <c r="K123">
        <f t="shared" si="66"/>
        <v>0</v>
      </c>
      <c r="L123" s="95">
        <f t="shared" si="67"/>
        <v>0</v>
      </c>
      <c r="M123" s="464">
        <f>(L123+L124+L125+L126)</f>
        <v>0</v>
      </c>
      <c r="O123" s="221" t="str">
        <f t="shared" si="68"/>
        <v/>
      </c>
      <c r="P123" s="173" t="str">
        <f t="shared" si="69"/>
        <v/>
      </c>
      <c r="Q123" s="173" t="str">
        <f t="shared" si="70"/>
        <v/>
      </c>
      <c r="R123" s="173">
        <f t="shared" si="71"/>
        <v>0</v>
      </c>
      <c r="S123" s="464">
        <f t="shared" ref="S123" si="76">1-M123</f>
        <v>1</v>
      </c>
      <c r="AH123" s="12">
        <v>5</v>
      </c>
      <c r="AI123" s="307">
        <f>'Ihre Kirche, Sonderutz.'!AT21</f>
        <v>0</v>
      </c>
      <c r="AJ123" s="307">
        <f>'Ihre Kirche, Sonderutz.'!AU21</f>
        <v>0</v>
      </c>
      <c r="AL123" s="307">
        <f>COUNTA('Ihre Kirche, Sonderutz.'!AO29:AO40)</f>
        <v>0</v>
      </c>
      <c r="AN123" s="12" t="str">
        <f t="shared" si="72"/>
        <v/>
      </c>
      <c r="AO123" s="12" t="str">
        <f t="shared" si="73"/>
        <v/>
      </c>
      <c r="AP123" s="12" t="str">
        <f t="shared" si="74"/>
        <v/>
      </c>
      <c r="AQ123">
        <f t="shared" si="75"/>
        <v>12</v>
      </c>
    </row>
    <row r="124" spans="1:43" hidden="1" outlineLevel="1" x14ac:dyDescent="0.25">
      <c r="A124" s="398"/>
      <c r="B124" s="80" t="s">
        <v>16</v>
      </c>
      <c r="C124" s="148">
        <f>'Ihre Kirche, regelm. N.'!P29</f>
        <v>0</v>
      </c>
      <c r="D124" s="148">
        <f>'Ihre Kirche, regelm. N.'!Q29</f>
        <v>0</v>
      </c>
      <c r="E124" s="5"/>
      <c r="F124" s="5">
        <f t="shared" si="63"/>
        <v>0</v>
      </c>
      <c r="G124" s="47">
        <f t="shared" si="64"/>
        <v>0</v>
      </c>
      <c r="H124" s="153">
        <f t="shared" ref="H124:H146" si="77">G124+F124</f>
        <v>0</v>
      </c>
      <c r="J124">
        <f t="shared" si="65"/>
        <v>0</v>
      </c>
      <c r="K124">
        <f t="shared" si="66"/>
        <v>0</v>
      </c>
      <c r="L124" s="95">
        <f t="shared" si="67"/>
        <v>0</v>
      </c>
      <c r="M124" s="464"/>
      <c r="O124" s="221" t="str">
        <f t="shared" si="68"/>
        <v/>
      </c>
      <c r="P124" s="173" t="str">
        <f t="shared" si="69"/>
        <v/>
      </c>
      <c r="Q124" s="173" t="str">
        <f t="shared" si="70"/>
        <v/>
      </c>
      <c r="R124" s="173">
        <f t="shared" si="71"/>
        <v>0</v>
      </c>
      <c r="S124" s="468"/>
      <c r="AH124" s="12">
        <v>6</v>
      </c>
      <c r="AI124" s="307">
        <f>'Ihre Kirche, Sonderutz.'!AT22</f>
        <v>0</v>
      </c>
      <c r="AJ124" s="307">
        <f>'Ihre Kirche, Sonderutz.'!AU22</f>
        <v>0</v>
      </c>
      <c r="AL124" s="307">
        <f>COUNTA('Ihre Kirche, Sonderutz.'!AP29:AP40)</f>
        <v>0</v>
      </c>
      <c r="AN124" s="12" t="str">
        <f t="shared" si="72"/>
        <v/>
      </c>
      <c r="AO124" s="12" t="str">
        <f t="shared" si="73"/>
        <v/>
      </c>
      <c r="AP124" s="12" t="str">
        <f t="shared" si="74"/>
        <v/>
      </c>
      <c r="AQ124">
        <f t="shared" si="75"/>
        <v>12</v>
      </c>
    </row>
    <row r="125" spans="1:43" hidden="1" outlineLevel="1" x14ac:dyDescent="0.25">
      <c r="A125" s="398"/>
      <c r="B125" s="80" t="s">
        <v>14</v>
      </c>
      <c r="C125" s="148">
        <f>'Ihre Kirche, regelm. N.'!P30</f>
        <v>0</v>
      </c>
      <c r="D125" s="148">
        <f>'Ihre Kirche, regelm. N.'!Q30</f>
        <v>0</v>
      </c>
      <c r="E125" s="5"/>
      <c r="F125" s="5">
        <f t="shared" si="63"/>
        <v>0</v>
      </c>
      <c r="G125" s="47">
        <f t="shared" si="64"/>
        <v>0</v>
      </c>
      <c r="H125" s="153">
        <f t="shared" si="77"/>
        <v>0</v>
      </c>
      <c r="J125">
        <f t="shared" si="65"/>
        <v>0</v>
      </c>
      <c r="K125">
        <f t="shared" si="66"/>
        <v>0</v>
      </c>
      <c r="L125" s="95">
        <f t="shared" si="67"/>
        <v>0</v>
      </c>
      <c r="M125" s="464"/>
      <c r="O125" s="221" t="str">
        <f t="shared" si="68"/>
        <v/>
      </c>
      <c r="P125" s="173" t="str">
        <f t="shared" si="69"/>
        <v/>
      </c>
      <c r="Q125" s="173" t="str">
        <f t="shared" si="70"/>
        <v/>
      </c>
      <c r="R125" s="173">
        <f t="shared" si="71"/>
        <v>0</v>
      </c>
      <c r="S125" s="468"/>
      <c r="AH125" s="12">
        <v>7</v>
      </c>
      <c r="AI125" s="307">
        <f>'Ihre Kirche, Sonderutz.'!AT23</f>
        <v>0</v>
      </c>
      <c r="AJ125" s="307">
        <f>'Ihre Kirche, Sonderutz.'!AU23</f>
        <v>0</v>
      </c>
      <c r="AL125" s="307">
        <f>COUNTA('Ihre Kirche, Sonderutz.'!AQ29:AQ40)</f>
        <v>0</v>
      </c>
      <c r="AN125" s="12" t="str">
        <f t="shared" si="72"/>
        <v/>
      </c>
      <c r="AO125" s="12" t="str">
        <f t="shared" si="73"/>
        <v/>
      </c>
      <c r="AP125" s="12" t="str">
        <f t="shared" si="74"/>
        <v/>
      </c>
      <c r="AQ125">
        <f t="shared" si="75"/>
        <v>12</v>
      </c>
    </row>
    <row r="126" spans="1:43" ht="15.75" hidden="1" outlineLevel="1" thickBot="1" x14ac:dyDescent="0.3">
      <c r="A126" s="399"/>
      <c r="B126" s="81" t="s">
        <v>13</v>
      </c>
      <c r="C126" s="148">
        <f>'Ihre Kirche, regelm. N.'!P31</f>
        <v>0</v>
      </c>
      <c r="D126" s="148">
        <f>'Ihre Kirche, regelm. N.'!Q31</f>
        <v>0</v>
      </c>
      <c r="E126" s="82"/>
      <c r="F126" s="82">
        <f t="shared" si="63"/>
        <v>0</v>
      </c>
      <c r="G126" s="33">
        <f t="shared" si="64"/>
        <v>0</v>
      </c>
      <c r="H126" s="153">
        <f t="shared" si="77"/>
        <v>0</v>
      </c>
      <c r="J126">
        <f t="shared" si="65"/>
        <v>0</v>
      </c>
      <c r="K126">
        <f t="shared" si="66"/>
        <v>0</v>
      </c>
      <c r="L126" s="95">
        <f t="shared" si="67"/>
        <v>0</v>
      </c>
      <c r="M126" s="464"/>
      <c r="O126" s="221" t="str">
        <f t="shared" si="68"/>
        <v/>
      </c>
      <c r="P126" s="173" t="str">
        <f t="shared" si="69"/>
        <v/>
      </c>
      <c r="Q126" s="173" t="str">
        <f t="shared" si="70"/>
        <v/>
      </c>
      <c r="R126" s="173">
        <f t="shared" si="71"/>
        <v>0</v>
      </c>
      <c r="S126" s="468"/>
      <c r="AH126" s="12">
        <v>8</v>
      </c>
      <c r="AI126" s="307">
        <f>'Ihre Kirche, Sonderutz.'!AT24</f>
        <v>0</v>
      </c>
      <c r="AJ126" s="307">
        <f>'Ihre Kirche, Sonderutz.'!AU24</f>
        <v>0</v>
      </c>
      <c r="AL126" s="307">
        <f>COUNTA('Ihre Kirche, Sonderutz.'!AR29:AR40)</f>
        <v>0</v>
      </c>
      <c r="AN126" s="12" t="str">
        <f t="shared" si="72"/>
        <v/>
      </c>
      <c r="AO126" s="12" t="str">
        <f t="shared" si="73"/>
        <v/>
      </c>
      <c r="AP126" s="12" t="str">
        <f t="shared" si="74"/>
        <v/>
      </c>
      <c r="AQ126">
        <f t="shared" si="75"/>
        <v>12</v>
      </c>
    </row>
    <row r="127" spans="1:43" hidden="1" outlineLevel="1" x14ac:dyDescent="0.25">
      <c r="A127" s="397" t="s">
        <v>18</v>
      </c>
      <c r="B127" s="123" t="s">
        <v>15</v>
      </c>
      <c r="C127" s="306">
        <f>'Ihre Kirche, regelm. N.'!P32</f>
        <v>0</v>
      </c>
      <c r="D127" s="306">
        <f>'Ihre Kirche, regelm. N.'!Q32</f>
        <v>0</v>
      </c>
      <c r="E127" s="5"/>
      <c r="F127" s="5">
        <f t="shared" si="63"/>
        <v>0</v>
      </c>
      <c r="G127" s="47">
        <f t="shared" si="64"/>
        <v>0</v>
      </c>
      <c r="H127" s="153">
        <f t="shared" si="77"/>
        <v>0</v>
      </c>
      <c r="J127">
        <f t="shared" si="65"/>
        <v>0</v>
      </c>
      <c r="K127">
        <f t="shared" si="66"/>
        <v>0</v>
      </c>
      <c r="L127" s="95">
        <f t="shared" si="67"/>
        <v>0</v>
      </c>
      <c r="M127" s="464">
        <f>(L127+L128+L129+L130)</f>
        <v>0</v>
      </c>
      <c r="O127" s="221" t="str">
        <f t="shared" si="68"/>
        <v/>
      </c>
      <c r="P127" s="173" t="str">
        <f t="shared" si="69"/>
        <v/>
      </c>
      <c r="Q127" s="173" t="str">
        <f t="shared" si="70"/>
        <v/>
      </c>
      <c r="R127" s="173">
        <f t="shared" si="71"/>
        <v>0</v>
      </c>
      <c r="S127" s="464">
        <f t="shared" ref="S127" si="78">1-M127</f>
        <v>1</v>
      </c>
      <c r="AH127" s="12">
        <v>9</v>
      </c>
      <c r="AI127" s="307">
        <f>'Ihre Kirche, Sonderutz.'!AT25</f>
        <v>0</v>
      </c>
      <c r="AJ127" s="307">
        <f>'Ihre Kirche, Sonderutz.'!AU25</f>
        <v>0</v>
      </c>
      <c r="AL127" s="307">
        <f>COUNTA('Ihre Kirche, Sonderutz.'!AS29:AS40)</f>
        <v>0</v>
      </c>
      <c r="AN127" s="12" t="str">
        <f t="shared" si="72"/>
        <v/>
      </c>
      <c r="AO127" s="12" t="str">
        <f t="shared" si="73"/>
        <v/>
      </c>
      <c r="AP127" s="12" t="str">
        <f t="shared" si="74"/>
        <v/>
      </c>
      <c r="AQ127">
        <f t="shared" si="75"/>
        <v>12</v>
      </c>
    </row>
    <row r="128" spans="1:43" hidden="1" outlineLevel="1" x14ac:dyDescent="0.25">
      <c r="A128" s="398"/>
      <c r="B128" s="80" t="s">
        <v>16</v>
      </c>
      <c r="C128" s="148">
        <f>'Ihre Kirche, regelm. N.'!P33</f>
        <v>0</v>
      </c>
      <c r="D128" s="148">
        <f>'Ihre Kirche, regelm. N.'!Q33</f>
        <v>0</v>
      </c>
      <c r="E128" s="5"/>
      <c r="F128" s="5">
        <f t="shared" si="63"/>
        <v>0</v>
      </c>
      <c r="G128" s="47">
        <f t="shared" si="64"/>
        <v>0</v>
      </c>
      <c r="H128" s="153">
        <f t="shared" si="77"/>
        <v>0</v>
      </c>
      <c r="J128">
        <f t="shared" si="65"/>
        <v>0</v>
      </c>
      <c r="K128">
        <f t="shared" si="66"/>
        <v>0</v>
      </c>
      <c r="L128" s="95">
        <f t="shared" si="67"/>
        <v>0</v>
      </c>
      <c r="M128" s="464"/>
      <c r="O128" s="221" t="str">
        <f t="shared" si="68"/>
        <v/>
      </c>
      <c r="P128" s="173" t="str">
        <f t="shared" si="69"/>
        <v/>
      </c>
      <c r="Q128" s="173" t="str">
        <f t="shared" si="70"/>
        <v/>
      </c>
      <c r="R128" s="173">
        <f t="shared" si="71"/>
        <v>0</v>
      </c>
      <c r="S128" s="468"/>
      <c r="AH128" s="12">
        <v>10</v>
      </c>
      <c r="AI128" s="307">
        <f>'Ihre Kirche, Sonderutz.'!AT26</f>
        <v>0</v>
      </c>
      <c r="AJ128" s="307">
        <f>'Ihre Kirche, Sonderutz.'!AU26</f>
        <v>0</v>
      </c>
      <c r="AL128" s="307">
        <f>COUNTA('Ihre Kirche, Sonderutz.'!AT29:AT40)</f>
        <v>0</v>
      </c>
      <c r="AN128" s="12" t="str">
        <f t="shared" si="72"/>
        <v/>
      </c>
      <c r="AO128" s="12" t="str">
        <f t="shared" si="73"/>
        <v/>
      </c>
      <c r="AP128" s="12" t="str">
        <f t="shared" si="74"/>
        <v/>
      </c>
      <c r="AQ128">
        <f t="shared" si="75"/>
        <v>12</v>
      </c>
    </row>
    <row r="129" spans="1:44" hidden="1" outlineLevel="1" x14ac:dyDescent="0.25">
      <c r="A129" s="398"/>
      <c r="B129" s="80" t="s">
        <v>14</v>
      </c>
      <c r="C129" s="148">
        <f>'Ihre Kirche, regelm. N.'!P34</f>
        <v>0</v>
      </c>
      <c r="D129" s="148">
        <f>'Ihre Kirche, regelm. N.'!Q34</f>
        <v>0</v>
      </c>
      <c r="E129" s="5"/>
      <c r="F129" s="5">
        <f t="shared" si="63"/>
        <v>0</v>
      </c>
      <c r="G129" s="47">
        <f t="shared" si="64"/>
        <v>0</v>
      </c>
      <c r="H129" s="153">
        <f t="shared" si="77"/>
        <v>0</v>
      </c>
      <c r="J129">
        <f t="shared" si="65"/>
        <v>0</v>
      </c>
      <c r="K129">
        <f t="shared" si="66"/>
        <v>0</v>
      </c>
      <c r="L129" s="95">
        <f t="shared" si="67"/>
        <v>0</v>
      </c>
      <c r="M129" s="464"/>
      <c r="O129" s="221" t="str">
        <f t="shared" si="68"/>
        <v/>
      </c>
      <c r="P129" s="173" t="str">
        <f t="shared" si="69"/>
        <v/>
      </c>
      <c r="Q129" s="173" t="str">
        <f t="shared" si="70"/>
        <v/>
      </c>
      <c r="R129" s="173">
        <f t="shared" si="71"/>
        <v>0</v>
      </c>
      <c r="S129" s="468"/>
      <c r="AI129" s="174">
        <f>COUNTIF(AI119:AI128,"&lt;&gt;0")</f>
        <v>0</v>
      </c>
      <c r="AL129" s="174">
        <f>SUM(AL119:AL128)</f>
        <v>0</v>
      </c>
      <c r="AN129" s="248">
        <f>SUM(AN119:AN128)</f>
        <v>0</v>
      </c>
      <c r="AO129" s="248">
        <f>SUM(AO119:AO128)</f>
        <v>0</v>
      </c>
      <c r="AP129" s="248">
        <f>SUM(AP119:AP128)</f>
        <v>0</v>
      </c>
      <c r="AQ129" s="248">
        <f>SUM(AQ119:AQ128)</f>
        <v>120</v>
      </c>
      <c r="AR129" s="251">
        <f>SUM(AN129:AQ129)</f>
        <v>120</v>
      </c>
    </row>
    <row r="130" spans="1:44" ht="15.75" hidden="1" outlineLevel="1" thickBot="1" x14ac:dyDescent="0.3">
      <c r="A130" s="399"/>
      <c r="B130" s="124" t="s">
        <v>13</v>
      </c>
      <c r="C130" s="148">
        <f>'Ihre Kirche, regelm. N.'!P35</f>
        <v>0</v>
      </c>
      <c r="D130" s="148">
        <f>'Ihre Kirche, regelm. N.'!Q35</f>
        <v>0</v>
      </c>
      <c r="E130" s="5"/>
      <c r="F130" s="5">
        <f t="shared" si="63"/>
        <v>0</v>
      </c>
      <c r="G130" s="47">
        <f t="shared" si="64"/>
        <v>0</v>
      </c>
      <c r="H130" s="153">
        <f t="shared" si="77"/>
        <v>0</v>
      </c>
      <c r="J130">
        <f t="shared" si="65"/>
        <v>0</v>
      </c>
      <c r="K130">
        <f t="shared" si="66"/>
        <v>0</v>
      </c>
      <c r="L130" s="95">
        <f t="shared" si="67"/>
        <v>0</v>
      </c>
      <c r="M130" s="464"/>
      <c r="O130" s="221" t="str">
        <f t="shared" si="68"/>
        <v/>
      </c>
      <c r="P130" s="173" t="str">
        <f t="shared" si="69"/>
        <v/>
      </c>
      <c r="Q130" s="173" t="str">
        <f t="shared" si="70"/>
        <v/>
      </c>
      <c r="R130" s="173">
        <f t="shared" si="71"/>
        <v>0</v>
      </c>
      <c r="S130" s="468"/>
      <c r="AN130" s="95">
        <f>AN129/AR129</f>
        <v>0</v>
      </c>
      <c r="AO130" s="95">
        <f>AO129/AR129</f>
        <v>0</v>
      </c>
      <c r="AP130" s="95">
        <f>AP129/AR129</f>
        <v>0</v>
      </c>
      <c r="AQ130" s="95">
        <f>AQ129/AR129</f>
        <v>1</v>
      </c>
      <c r="AR130" s="173">
        <v>1</v>
      </c>
    </row>
    <row r="131" spans="1:44" hidden="1" outlineLevel="1" x14ac:dyDescent="0.25">
      <c r="A131" s="397" t="s">
        <v>19</v>
      </c>
      <c r="B131" s="78" t="s">
        <v>15</v>
      </c>
      <c r="C131" s="306">
        <f>'Ihre Kirche, regelm. N.'!P36</f>
        <v>0</v>
      </c>
      <c r="D131" s="306">
        <f>'Ihre Kirche, regelm. N.'!Q36</f>
        <v>0</v>
      </c>
      <c r="E131" s="79"/>
      <c r="F131" s="79">
        <f t="shared" si="63"/>
        <v>0</v>
      </c>
      <c r="G131" s="122">
        <f t="shared" si="64"/>
        <v>0</v>
      </c>
      <c r="H131" s="153">
        <f t="shared" si="77"/>
        <v>0</v>
      </c>
      <c r="J131">
        <f t="shared" si="65"/>
        <v>0</v>
      </c>
      <c r="K131">
        <f t="shared" si="66"/>
        <v>0</v>
      </c>
      <c r="L131" s="95">
        <f t="shared" si="67"/>
        <v>0</v>
      </c>
      <c r="M131" s="464">
        <f>(L131+L132+L133+L134)</f>
        <v>0</v>
      </c>
      <c r="O131" s="221" t="str">
        <f t="shared" si="68"/>
        <v/>
      </c>
      <c r="P131" s="173" t="str">
        <f t="shared" si="69"/>
        <v/>
      </c>
      <c r="Q131" s="173" t="str">
        <f t="shared" si="70"/>
        <v/>
      </c>
      <c r="R131" s="173">
        <f t="shared" si="71"/>
        <v>0</v>
      </c>
      <c r="S131" s="464">
        <f t="shared" ref="S131" si="79">1-M131</f>
        <v>1</v>
      </c>
    </row>
    <row r="132" spans="1:44" hidden="1" outlineLevel="1" x14ac:dyDescent="0.25">
      <c r="A132" s="398"/>
      <c r="B132" s="80" t="s">
        <v>16</v>
      </c>
      <c r="C132" s="148">
        <f>'Ihre Kirche, regelm. N.'!P37</f>
        <v>0</v>
      </c>
      <c r="D132" s="148">
        <f>'Ihre Kirche, regelm. N.'!Q37</f>
        <v>0</v>
      </c>
      <c r="E132" s="5"/>
      <c r="F132" s="5">
        <f t="shared" si="63"/>
        <v>0</v>
      </c>
      <c r="G132" s="47">
        <f t="shared" si="64"/>
        <v>0</v>
      </c>
      <c r="H132" s="153">
        <f t="shared" si="77"/>
        <v>0</v>
      </c>
      <c r="J132">
        <f t="shared" si="65"/>
        <v>0</v>
      </c>
      <c r="K132">
        <f t="shared" si="66"/>
        <v>0</v>
      </c>
      <c r="L132" s="95">
        <f t="shared" si="67"/>
        <v>0</v>
      </c>
      <c r="M132" s="464"/>
      <c r="O132" s="221" t="str">
        <f t="shared" si="68"/>
        <v/>
      </c>
      <c r="P132" s="173" t="str">
        <f t="shared" si="69"/>
        <v/>
      </c>
      <c r="Q132" s="173" t="str">
        <f t="shared" si="70"/>
        <v/>
      </c>
      <c r="R132" s="173">
        <f t="shared" si="71"/>
        <v>0</v>
      </c>
      <c r="S132" s="468"/>
    </row>
    <row r="133" spans="1:44" hidden="1" outlineLevel="1" x14ac:dyDescent="0.25">
      <c r="A133" s="398"/>
      <c r="B133" s="80" t="s">
        <v>14</v>
      </c>
      <c r="C133" s="148">
        <f>'Ihre Kirche, regelm. N.'!P38</f>
        <v>0</v>
      </c>
      <c r="D133" s="148">
        <f>'Ihre Kirche, regelm. N.'!Q38</f>
        <v>0</v>
      </c>
      <c r="E133" s="5"/>
      <c r="F133" s="5">
        <f t="shared" si="63"/>
        <v>0</v>
      </c>
      <c r="G133" s="47">
        <f t="shared" si="64"/>
        <v>0</v>
      </c>
      <c r="H133" s="153">
        <f t="shared" si="77"/>
        <v>0</v>
      </c>
      <c r="J133">
        <f t="shared" si="65"/>
        <v>0</v>
      </c>
      <c r="K133">
        <f t="shared" si="66"/>
        <v>0</v>
      </c>
      <c r="L133" s="95">
        <f t="shared" si="67"/>
        <v>0</v>
      </c>
      <c r="M133" s="464"/>
      <c r="O133" s="221" t="str">
        <f t="shared" si="68"/>
        <v/>
      </c>
      <c r="P133" s="173" t="str">
        <f t="shared" si="69"/>
        <v/>
      </c>
      <c r="Q133" s="173" t="str">
        <f t="shared" si="70"/>
        <v/>
      </c>
      <c r="R133" s="173">
        <f t="shared" si="71"/>
        <v>0</v>
      </c>
      <c r="S133" s="468"/>
    </row>
    <row r="134" spans="1:44" ht="15.75" hidden="1" outlineLevel="1" thickBot="1" x14ac:dyDescent="0.3">
      <c r="A134" s="399"/>
      <c r="B134" s="81" t="s">
        <v>13</v>
      </c>
      <c r="C134" s="148">
        <f>'Ihre Kirche, regelm. N.'!P39</f>
        <v>0</v>
      </c>
      <c r="D134" s="148">
        <f>'Ihre Kirche, regelm. N.'!Q39</f>
        <v>0</v>
      </c>
      <c r="E134" s="82"/>
      <c r="F134" s="82">
        <f t="shared" si="63"/>
        <v>0</v>
      </c>
      <c r="G134" s="33">
        <f t="shared" si="64"/>
        <v>0</v>
      </c>
      <c r="H134" s="153">
        <f t="shared" si="77"/>
        <v>0</v>
      </c>
      <c r="J134">
        <f t="shared" si="65"/>
        <v>0</v>
      </c>
      <c r="K134">
        <f t="shared" si="66"/>
        <v>0</v>
      </c>
      <c r="L134" s="95">
        <f t="shared" si="67"/>
        <v>0</v>
      </c>
      <c r="M134" s="464"/>
      <c r="O134" s="221" t="str">
        <f t="shared" si="68"/>
        <v/>
      </c>
      <c r="P134" s="173" t="str">
        <f t="shared" si="69"/>
        <v/>
      </c>
      <c r="Q134" s="173" t="str">
        <f t="shared" si="70"/>
        <v/>
      </c>
      <c r="R134" s="173">
        <f t="shared" si="71"/>
        <v>0</v>
      </c>
      <c r="S134" s="468"/>
    </row>
    <row r="135" spans="1:44" hidden="1" outlineLevel="1" x14ac:dyDescent="0.25">
      <c r="A135" s="397" t="s">
        <v>20</v>
      </c>
      <c r="B135" s="123" t="s">
        <v>15</v>
      </c>
      <c r="C135" s="306">
        <f>'Ihre Kirche, regelm. N.'!P40</f>
        <v>0</v>
      </c>
      <c r="D135" s="306">
        <f>'Ihre Kirche, regelm. N.'!Q40</f>
        <v>0</v>
      </c>
      <c r="E135" s="5"/>
      <c r="F135" s="5">
        <f t="shared" si="63"/>
        <v>0</v>
      </c>
      <c r="G135" s="47">
        <f t="shared" si="64"/>
        <v>0</v>
      </c>
      <c r="H135" s="153">
        <f t="shared" si="77"/>
        <v>0</v>
      </c>
      <c r="J135">
        <f t="shared" si="65"/>
        <v>0</v>
      </c>
      <c r="K135">
        <f t="shared" si="66"/>
        <v>0</v>
      </c>
      <c r="L135" s="95">
        <f t="shared" si="67"/>
        <v>0</v>
      </c>
      <c r="M135" s="464">
        <f>(L135+L136+L137+L138)</f>
        <v>0</v>
      </c>
      <c r="O135" s="221" t="str">
        <f t="shared" si="68"/>
        <v/>
      </c>
      <c r="P135" s="173" t="str">
        <f t="shared" si="69"/>
        <v/>
      </c>
      <c r="Q135" s="173" t="str">
        <f t="shared" si="70"/>
        <v/>
      </c>
      <c r="R135" s="173">
        <f t="shared" si="71"/>
        <v>0</v>
      </c>
      <c r="S135" s="464">
        <f t="shared" ref="S135" si="80">1-M135</f>
        <v>1</v>
      </c>
    </row>
    <row r="136" spans="1:44" hidden="1" outlineLevel="1" x14ac:dyDescent="0.25">
      <c r="A136" s="398"/>
      <c r="B136" s="80" t="s">
        <v>16</v>
      </c>
      <c r="C136" s="148">
        <f>'Ihre Kirche, regelm. N.'!P41</f>
        <v>0</v>
      </c>
      <c r="D136" s="148">
        <f>'Ihre Kirche, regelm. N.'!Q41</f>
        <v>0</v>
      </c>
      <c r="E136" s="5"/>
      <c r="F136" s="5">
        <f t="shared" si="63"/>
        <v>0</v>
      </c>
      <c r="G136" s="47">
        <f t="shared" si="64"/>
        <v>0</v>
      </c>
      <c r="H136" s="153">
        <f t="shared" si="77"/>
        <v>0</v>
      </c>
      <c r="J136">
        <f t="shared" si="65"/>
        <v>0</v>
      </c>
      <c r="K136">
        <f t="shared" si="66"/>
        <v>0</v>
      </c>
      <c r="L136" s="95">
        <f t="shared" si="67"/>
        <v>0</v>
      </c>
      <c r="M136" s="464"/>
      <c r="O136" s="221" t="str">
        <f t="shared" si="68"/>
        <v/>
      </c>
      <c r="P136" s="173" t="str">
        <f t="shared" si="69"/>
        <v/>
      </c>
      <c r="Q136" s="173" t="str">
        <f t="shared" si="70"/>
        <v/>
      </c>
      <c r="R136" s="173">
        <f t="shared" si="71"/>
        <v>0</v>
      </c>
      <c r="S136" s="468"/>
    </row>
    <row r="137" spans="1:44" hidden="1" outlineLevel="1" x14ac:dyDescent="0.25">
      <c r="A137" s="398"/>
      <c r="B137" s="80" t="s">
        <v>14</v>
      </c>
      <c r="C137" s="148">
        <f>'Ihre Kirche, regelm. N.'!P42</f>
        <v>0</v>
      </c>
      <c r="D137" s="148">
        <f>'Ihre Kirche, regelm. N.'!Q42</f>
        <v>0</v>
      </c>
      <c r="E137" s="5"/>
      <c r="F137" s="5">
        <f t="shared" si="63"/>
        <v>0</v>
      </c>
      <c r="G137" s="47">
        <f t="shared" si="64"/>
        <v>0</v>
      </c>
      <c r="H137" s="153">
        <f t="shared" si="77"/>
        <v>0</v>
      </c>
      <c r="J137">
        <f t="shared" si="65"/>
        <v>0</v>
      </c>
      <c r="K137">
        <f t="shared" si="66"/>
        <v>0</v>
      </c>
      <c r="L137" s="95">
        <f t="shared" si="67"/>
        <v>0</v>
      </c>
      <c r="M137" s="464"/>
      <c r="O137" s="221" t="str">
        <f t="shared" si="68"/>
        <v/>
      </c>
      <c r="P137" s="173" t="str">
        <f t="shared" si="69"/>
        <v/>
      </c>
      <c r="Q137" s="173" t="str">
        <f t="shared" si="70"/>
        <v/>
      </c>
      <c r="R137" s="173">
        <f t="shared" si="71"/>
        <v>0</v>
      </c>
      <c r="S137" s="468"/>
    </row>
    <row r="138" spans="1:44" ht="15.75" hidden="1" outlineLevel="1" thickBot="1" x14ac:dyDescent="0.3">
      <c r="A138" s="399"/>
      <c r="B138" s="124" t="s">
        <v>13</v>
      </c>
      <c r="C138" s="148">
        <f>'Ihre Kirche, regelm. N.'!P43</f>
        <v>0</v>
      </c>
      <c r="D138" s="148">
        <f>'Ihre Kirche, regelm. N.'!Q43</f>
        <v>0</v>
      </c>
      <c r="E138" s="5"/>
      <c r="F138" s="5">
        <f t="shared" si="63"/>
        <v>0</v>
      </c>
      <c r="G138" s="47">
        <f t="shared" si="64"/>
        <v>0</v>
      </c>
      <c r="H138" s="153">
        <f t="shared" si="77"/>
        <v>0</v>
      </c>
      <c r="J138">
        <f t="shared" si="65"/>
        <v>0</v>
      </c>
      <c r="K138">
        <f t="shared" si="66"/>
        <v>0</v>
      </c>
      <c r="L138" s="95">
        <f t="shared" si="67"/>
        <v>0</v>
      </c>
      <c r="M138" s="464"/>
      <c r="O138" s="221" t="str">
        <f t="shared" si="68"/>
        <v/>
      </c>
      <c r="P138" s="173" t="str">
        <f t="shared" si="69"/>
        <v/>
      </c>
      <c r="Q138" s="173" t="str">
        <f t="shared" si="70"/>
        <v/>
      </c>
      <c r="R138" s="173">
        <f t="shared" si="71"/>
        <v>0</v>
      </c>
      <c r="S138" s="468"/>
    </row>
    <row r="139" spans="1:44" hidden="1" outlineLevel="1" x14ac:dyDescent="0.25">
      <c r="A139" s="397" t="s">
        <v>21</v>
      </c>
      <c r="B139" s="78" t="s">
        <v>15</v>
      </c>
      <c r="C139" s="306">
        <f>'Ihre Kirche, regelm. N.'!P44</f>
        <v>0</v>
      </c>
      <c r="D139" s="306">
        <f>'Ihre Kirche, regelm. N.'!Q44</f>
        <v>0</v>
      </c>
      <c r="E139" s="79"/>
      <c r="F139" s="79">
        <f t="shared" si="63"/>
        <v>0</v>
      </c>
      <c r="G139" s="122">
        <f t="shared" si="64"/>
        <v>0</v>
      </c>
      <c r="H139" s="153">
        <f t="shared" si="77"/>
        <v>0</v>
      </c>
      <c r="J139">
        <f t="shared" si="65"/>
        <v>0</v>
      </c>
      <c r="K139">
        <f t="shared" si="66"/>
        <v>0</v>
      </c>
      <c r="L139" s="95">
        <f t="shared" si="67"/>
        <v>0</v>
      </c>
      <c r="M139" s="464">
        <f>(L139+L140+L141+L142)</f>
        <v>0</v>
      </c>
      <c r="O139" s="221" t="str">
        <f t="shared" si="68"/>
        <v/>
      </c>
      <c r="P139" s="173" t="str">
        <f t="shared" si="69"/>
        <v/>
      </c>
      <c r="Q139" s="173" t="str">
        <f t="shared" si="70"/>
        <v/>
      </c>
      <c r="R139" s="173">
        <f t="shared" si="71"/>
        <v>0</v>
      </c>
      <c r="S139" s="464">
        <f t="shared" ref="S139" si="81">1-M139</f>
        <v>1</v>
      </c>
    </row>
    <row r="140" spans="1:44" hidden="1" outlineLevel="1" x14ac:dyDescent="0.25">
      <c r="A140" s="398"/>
      <c r="B140" s="80" t="s">
        <v>16</v>
      </c>
      <c r="C140" s="148">
        <f>'Ihre Kirche, regelm. N.'!P45</f>
        <v>0</v>
      </c>
      <c r="D140" s="148">
        <f>'Ihre Kirche, regelm. N.'!Q45</f>
        <v>0</v>
      </c>
      <c r="E140" s="5"/>
      <c r="F140" s="5">
        <f t="shared" si="63"/>
        <v>0</v>
      </c>
      <c r="G140" s="47">
        <f t="shared" si="64"/>
        <v>0</v>
      </c>
      <c r="H140" s="153">
        <f t="shared" si="77"/>
        <v>0</v>
      </c>
      <c r="J140">
        <f t="shared" si="65"/>
        <v>0</v>
      </c>
      <c r="K140">
        <f t="shared" si="66"/>
        <v>0</v>
      </c>
      <c r="L140" s="95">
        <f t="shared" si="67"/>
        <v>0</v>
      </c>
      <c r="M140" s="464"/>
      <c r="O140" s="221" t="str">
        <f t="shared" si="68"/>
        <v/>
      </c>
      <c r="P140" s="173" t="str">
        <f t="shared" si="69"/>
        <v/>
      </c>
      <c r="Q140" s="173" t="str">
        <f t="shared" si="70"/>
        <v/>
      </c>
      <c r="R140" s="173">
        <f t="shared" si="71"/>
        <v>0</v>
      </c>
      <c r="S140" s="468"/>
    </row>
    <row r="141" spans="1:44" hidden="1" outlineLevel="1" x14ac:dyDescent="0.25">
      <c r="A141" s="398"/>
      <c r="B141" s="80" t="s">
        <v>14</v>
      </c>
      <c r="C141" s="148">
        <f>'Ihre Kirche, regelm. N.'!P46</f>
        <v>0</v>
      </c>
      <c r="D141" s="148">
        <f>'Ihre Kirche, regelm. N.'!Q46</f>
        <v>0</v>
      </c>
      <c r="E141" s="5"/>
      <c r="F141" s="5">
        <f t="shared" si="63"/>
        <v>0</v>
      </c>
      <c r="G141" s="47">
        <f t="shared" si="64"/>
        <v>0</v>
      </c>
      <c r="H141" s="153">
        <f t="shared" si="77"/>
        <v>0</v>
      </c>
      <c r="J141">
        <f t="shared" si="65"/>
        <v>0</v>
      </c>
      <c r="K141">
        <f t="shared" si="66"/>
        <v>0</v>
      </c>
      <c r="L141" s="95">
        <f t="shared" si="67"/>
        <v>0</v>
      </c>
      <c r="M141" s="464"/>
      <c r="O141" s="221" t="str">
        <f t="shared" si="68"/>
        <v/>
      </c>
      <c r="P141" s="173" t="str">
        <f t="shared" si="69"/>
        <v/>
      </c>
      <c r="Q141" s="173" t="str">
        <f t="shared" si="70"/>
        <v/>
      </c>
      <c r="R141" s="173">
        <f t="shared" si="71"/>
        <v>0</v>
      </c>
      <c r="S141" s="468"/>
    </row>
    <row r="142" spans="1:44" ht="15.75" hidden="1" outlineLevel="1" thickBot="1" x14ac:dyDescent="0.3">
      <c r="A142" s="399"/>
      <c r="B142" s="81" t="s">
        <v>13</v>
      </c>
      <c r="C142" s="148">
        <f>'Ihre Kirche, regelm. N.'!P47</f>
        <v>0</v>
      </c>
      <c r="D142" s="148">
        <f>'Ihre Kirche, regelm. N.'!Q47</f>
        <v>0</v>
      </c>
      <c r="E142" s="82"/>
      <c r="F142" s="82">
        <f t="shared" si="63"/>
        <v>0</v>
      </c>
      <c r="G142" s="33">
        <f t="shared" si="64"/>
        <v>0</v>
      </c>
      <c r="H142" s="153">
        <f t="shared" si="77"/>
        <v>0</v>
      </c>
      <c r="J142">
        <f t="shared" si="65"/>
        <v>0</v>
      </c>
      <c r="K142">
        <f t="shared" si="66"/>
        <v>0</v>
      </c>
      <c r="L142" s="95">
        <f t="shared" si="67"/>
        <v>0</v>
      </c>
      <c r="M142" s="464"/>
      <c r="O142" s="221" t="str">
        <f t="shared" si="68"/>
        <v/>
      </c>
      <c r="P142" s="173" t="str">
        <f t="shared" si="69"/>
        <v/>
      </c>
      <c r="Q142" s="173" t="str">
        <f t="shared" si="70"/>
        <v/>
      </c>
      <c r="R142" s="173">
        <f t="shared" si="71"/>
        <v>0</v>
      </c>
      <c r="S142" s="468"/>
    </row>
    <row r="143" spans="1:44" hidden="1" outlineLevel="1" x14ac:dyDescent="0.25">
      <c r="A143" s="397" t="s">
        <v>22</v>
      </c>
      <c r="B143" s="78" t="s">
        <v>15</v>
      </c>
      <c r="C143" s="306">
        <f>'Ihre Kirche, regelm. N.'!P48</f>
        <v>0</v>
      </c>
      <c r="D143" s="306">
        <f>'Ihre Kirche, regelm. N.'!Q48</f>
        <v>0</v>
      </c>
      <c r="E143" s="79"/>
      <c r="F143" s="79">
        <f t="shared" si="63"/>
        <v>0</v>
      </c>
      <c r="G143" s="122">
        <f t="shared" si="64"/>
        <v>0</v>
      </c>
      <c r="H143" s="153">
        <f t="shared" si="77"/>
        <v>0</v>
      </c>
      <c r="J143">
        <f t="shared" si="65"/>
        <v>0</v>
      </c>
      <c r="K143">
        <f t="shared" si="66"/>
        <v>0</v>
      </c>
      <c r="L143" s="95">
        <f t="shared" si="67"/>
        <v>0</v>
      </c>
      <c r="M143" s="464">
        <f>(L143+L144+L145+L146)</f>
        <v>0</v>
      </c>
      <c r="O143" s="221" t="str">
        <f t="shared" si="68"/>
        <v/>
      </c>
      <c r="P143" s="173" t="str">
        <f t="shared" si="69"/>
        <v/>
      </c>
      <c r="Q143" s="173" t="str">
        <f t="shared" si="70"/>
        <v/>
      </c>
      <c r="R143" s="173">
        <f t="shared" si="71"/>
        <v>0</v>
      </c>
      <c r="S143" s="464">
        <f t="shared" ref="S143" si="82">1-M143</f>
        <v>1</v>
      </c>
    </row>
    <row r="144" spans="1:44" hidden="1" outlineLevel="1" x14ac:dyDescent="0.25">
      <c r="A144" s="398"/>
      <c r="B144" s="80" t="s">
        <v>16</v>
      </c>
      <c r="C144" s="148">
        <f>'Ihre Kirche, regelm. N.'!P49</f>
        <v>0</v>
      </c>
      <c r="D144" s="148">
        <f>'Ihre Kirche, regelm. N.'!Q49</f>
        <v>0</v>
      </c>
      <c r="E144" s="5"/>
      <c r="F144" s="5">
        <f t="shared" si="63"/>
        <v>0</v>
      </c>
      <c r="G144" s="47">
        <f t="shared" si="64"/>
        <v>0</v>
      </c>
      <c r="H144" s="153">
        <f t="shared" si="77"/>
        <v>0</v>
      </c>
      <c r="J144">
        <f t="shared" si="65"/>
        <v>0</v>
      </c>
      <c r="K144">
        <f t="shared" si="66"/>
        <v>0</v>
      </c>
      <c r="L144" s="95">
        <f t="shared" si="67"/>
        <v>0</v>
      </c>
      <c r="M144" s="464"/>
      <c r="O144" s="221" t="str">
        <f t="shared" si="68"/>
        <v/>
      </c>
      <c r="P144" s="173" t="str">
        <f t="shared" si="69"/>
        <v/>
      </c>
      <c r="Q144" s="173" t="str">
        <f t="shared" si="70"/>
        <v/>
      </c>
      <c r="R144" s="173">
        <f t="shared" si="71"/>
        <v>0</v>
      </c>
      <c r="S144" s="468"/>
    </row>
    <row r="145" spans="1:43" hidden="1" outlineLevel="1" x14ac:dyDescent="0.25">
      <c r="A145" s="398"/>
      <c r="B145" s="80" t="s">
        <v>14</v>
      </c>
      <c r="C145" s="148">
        <f>'Ihre Kirche, regelm. N.'!P50</f>
        <v>0</v>
      </c>
      <c r="D145" s="148">
        <f>'Ihre Kirche, regelm. N.'!Q50</f>
        <v>0</v>
      </c>
      <c r="E145" s="5"/>
      <c r="F145" s="5">
        <f t="shared" si="63"/>
        <v>0</v>
      </c>
      <c r="G145" s="47">
        <f t="shared" si="64"/>
        <v>0</v>
      </c>
      <c r="H145" s="153">
        <f t="shared" si="77"/>
        <v>0</v>
      </c>
      <c r="J145">
        <f t="shared" si="65"/>
        <v>0</v>
      </c>
      <c r="K145">
        <f t="shared" si="66"/>
        <v>0</v>
      </c>
      <c r="L145" s="95">
        <f t="shared" si="67"/>
        <v>0</v>
      </c>
      <c r="M145" s="464"/>
      <c r="O145" s="221" t="str">
        <f t="shared" si="68"/>
        <v/>
      </c>
      <c r="P145" s="173" t="str">
        <f t="shared" si="69"/>
        <v/>
      </c>
      <c r="Q145" s="173" t="str">
        <f t="shared" si="70"/>
        <v/>
      </c>
      <c r="R145" s="173">
        <f t="shared" si="71"/>
        <v>0</v>
      </c>
      <c r="S145" s="468"/>
    </row>
    <row r="146" spans="1:43" ht="15.75" hidden="1" outlineLevel="1" thickBot="1" x14ac:dyDescent="0.3">
      <c r="A146" s="399"/>
      <c r="B146" s="81" t="s">
        <v>13</v>
      </c>
      <c r="C146" s="300">
        <f>'Ihre Kirche, regelm. N.'!P51</f>
        <v>0</v>
      </c>
      <c r="D146" s="300">
        <f>'Ihre Kirche, regelm. N.'!Q51</f>
        <v>0</v>
      </c>
      <c r="E146" s="82"/>
      <c r="F146" s="82">
        <f t="shared" si="63"/>
        <v>0</v>
      </c>
      <c r="G146" s="33">
        <f t="shared" si="64"/>
        <v>0</v>
      </c>
      <c r="H146" s="153">
        <f t="shared" si="77"/>
        <v>0</v>
      </c>
      <c r="J146">
        <f t="shared" si="65"/>
        <v>0</v>
      </c>
      <c r="K146">
        <f t="shared" si="66"/>
        <v>0</v>
      </c>
      <c r="L146" s="95">
        <f t="shared" si="67"/>
        <v>0</v>
      </c>
      <c r="M146" s="464"/>
      <c r="O146" s="221" t="str">
        <f t="shared" si="68"/>
        <v/>
      </c>
      <c r="P146" s="173" t="str">
        <f t="shared" si="69"/>
        <v/>
      </c>
      <c r="Q146" s="173" t="str">
        <f t="shared" si="70"/>
        <v/>
      </c>
      <c r="R146" s="173">
        <f t="shared" si="71"/>
        <v>0</v>
      </c>
      <c r="S146" s="468"/>
      <c r="T146" s="169"/>
    </row>
    <row r="147" spans="1:43" hidden="1" outlineLevel="1" x14ac:dyDescent="0.25">
      <c r="M147" s="169">
        <f>(M143+M139+M135+M131+M127+M123+M119)/7</f>
        <v>0</v>
      </c>
      <c r="O147" s="224">
        <f>SUM(O119:O146)/7</f>
        <v>0</v>
      </c>
      <c r="P147" s="183">
        <f>SUM(P119:P146)/7</f>
        <v>0</v>
      </c>
      <c r="Q147" s="183">
        <f>SUM(Q119:Q146)/7</f>
        <v>0</v>
      </c>
      <c r="R147" s="183">
        <f>SUM(R119:R146)/7</f>
        <v>0</v>
      </c>
      <c r="S147" s="183">
        <f>(S143+S139+S135+S131+S127+S123+S119)/7</f>
        <v>1</v>
      </c>
      <c r="T147" s="97">
        <f>SUM(P147:S147)</f>
        <v>1</v>
      </c>
    </row>
    <row r="148" spans="1:43" hidden="1" outlineLevel="1" x14ac:dyDescent="0.25">
      <c r="M148" s="169"/>
      <c r="O148" s="224"/>
      <c r="P148" s="333">
        <f>P147/T147</f>
        <v>0</v>
      </c>
      <c r="Q148" s="333">
        <f>Q147/T147</f>
        <v>0</v>
      </c>
      <c r="R148" s="333">
        <f>R147/T147</f>
        <v>0</v>
      </c>
      <c r="S148" s="333">
        <f>S147/T147</f>
        <v>1</v>
      </c>
      <c r="T148" s="97">
        <f>SUM(P148:S148)</f>
        <v>1</v>
      </c>
    </row>
    <row r="149" spans="1:43" hidden="1" outlineLevel="1" x14ac:dyDescent="0.25">
      <c r="M149" s="169"/>
      <c r="O149" s="224"/>
      <c r="P149" s="334">
        <f>IF($S$79&lt;0,P147/$M$79,P148)</f>
        <v>0</v>
      </c>
      <c r="Q149" s="334">
        <f>IF($S$79&lt;0,Q147/$M$79,Q148)</f>
        <v>0</v>
      </c>
      <c r="R149" s="334">
        <f>IF($S$79&lt;0,R147/$M$79,R148)</f>
        <v>0</v>
      </c>
      <c r="S149" s="335">
        <f>1-P149-Q149-R149</f>
        <v>1</v>
      </c>
    </row>
    <row r="150" spans="1:43" hidden="1" outlineLevel="1" x14ac:dyDescent="0.25">
      <c r="M150" s="169"/>
      <c r="O150" s="224"/>
      <c r="P150" s="183"/>
      <c r="Q150" s="183"/>
      <c r="R150" s="183"/>
      <c r="S150" s="183"/>
    </row>
    <row r="151" spans="1:43" hidden="1" outlineLevel="1" x14ac:dyDescent="0.25">
      <c r="M151" s="169"/>
      <c r="O151" s="224"/>
      <c r="P151" s="183"/>
      <c r="Q151" s="183"/>
      <c r="R151" s="183"/>
      <c r="S151" s="183"/>
    </row>
    <row r="152" spans="1:43" collapsed="1" x14ac:dyDescent="0.25">
      <c r="O152" s="223"/>
    </row>
    <row r="153" spans="1:43" x14ac:dyDescent="0.25">
      <c r="A153" s="168" t="s">
        <v>55</v>
      </c>
      <c r="O153" s="220" t="s">
        <v>237</v>
      </c>
      <c r="P153" s="182" t="s">
        <v>197</v>
      </c>
      <c r="Q153" s="182" t="s">
        <v>105</v>
      </c>
      <c r="R153" s="182" t="s">
        <v>50</v>
      </c>
      <c r="S153" s="331" t="s">
        <v>238</v>
      </c>
      <c r="AH153" s="4" t="s">
        <v>257</v>
      </c>
      <c r="AL153" s="12" t="s">
        <v>252</v>
      </c>
      <c r="AN153" s="247" t="s">
        <v>197</v>
      </c>
      <c r="AO153" s="247" t="s">
        <v>105</v>
      </c>
      <c r="AP153" s="247" t="s">
        <v>50</v>
      </c>
      <c r="AQ153" s="247" t="s">
        <v>253</v>
      </c>
    </row>
    <row r="154" spans="1:43" hidden="1" outlineLevel="1" x14ac:dyDescent="0.25">
      <c r="A154" s="465" t="s">
        <v>12</v>
      </c>
      <c r="B154" s="78" t="s">
        <v>15</v>
      </c>
      <c r="C154" s="306">
        <f>'Ihre Kirche, regelm. N.'!T24</f>
        <v>0</v>
      </c>
      <c r="D154" s="306">
        <f>'Ihre Kirche, regelm. N.'!U24</f>
        <v>0</v>
      </c>
      <c r="E154" s="79"/>
      <c r="F154" s="79">
        <f t="shared" ref="F154:F181" si="83">VLOOKUP(C154,$C$2:$D$5,2,FALSE)</f>
        <v>0</v>
      </c>
      <c r="G154" s="122">
        <f t="shared" ref="G154:G181" si="84">VLOOKUP(D154,$H$2:$I$7,2,FALSE)</f>
        <v>0</v>
      </c>
      <c r="H154" s="121">
        <f>G154+F154</f>
        <v>0</v>
      </c>
      <c r="J154">
        <f t="shared" ref="J154:J181" si="85">VLOOKUP(C154,$E$2:$G$5,3,FALSE)</f>
        <v>0</v>
      </c>
      <c r="K154">
        <f t="shared" ref="K154:K181" si="86">VLOOKUP(D154,$K$2:$M$7,3,FALSE)</f>
        <v>0</v>
      </c>
      <c r="L154" s="95">
        <f t="shared" ref="L154:L181" si="87">J154*K154</f>
        <v>0</v>
      </c>
      <c r="M154" s="464">
        <f>(L154+L155+L156+L157)</f>
        <v>0</v>
      </c>
      <c r="O154" s="221" t="str">
        <f>IF(H154&gt;=20,L154,"")</f>
        <v/>
      </c>
      <c r="P154" s="173" t="str">
        <f>IF(H154&gt;30,L154,"")</f>
        <v/>
      </c>
      <c r="Q154" s="173" t="str">
        <f>IF(AND(H154&gt;20,H154&lt;30),L154,"")</f>
        <v/>
      </c>
      <c r="R154" s="173">
        <f>IF(H154&lt;20,L154,"")</f>
        <v>0</v>
      </c>
      <c r="S154" s="464">
        <f>1-M154</f>
        <v>1</v>
      </c>
      <c r="AH154" s="12">
        <v>1</v>
      </c>
      <c r="AI154" s="307">
        <f>'Ihre Kirche, Sonderutz.'!BF17</f>
        <v>0</v>
      </c>
      <c r="AJ154" s="307">
        <f>'Ihre Kirche, Sonderutz.'!BG17</f>
        <v>0</v>
      </c>
      <c r="AL154" s="307">
        <f>COUNTA('Ihre Kirche, Sonderutz.'!AW29:AW40)</f>
        <v>0</v>
      </c>
      <c r="AN154" s="12" t="str">
        <f>IF(AI154="g",AL154,"")</f>
        <v/>
      </c>
      <c r="AO154" s="12" t="str">
        <f>IF(AI154="k",AL154,"")</f>
        <v/>
      </c>
      <c r="AP154" s="12" t="str">
        <f>IF(AI154="e",AL154,"")</f>
        <v/>
      </c>
      <c r="AQ154">
        <f>12-AL154</f>
        <v>12</v>
      </c>
    </row>
    <row r="155" spans="1:43" hidden="1" outlineLevel="1" x14ac:dyDescent="0.25">
      <c r="A155" s="466"/>
      <c r="B155" s="80" t="s">
        <v>16</v>
      </c>
      <c r="C155" s="148">
        <f>'Ihre Kirche, regelm. N.'!T25</f>
        <v>0</v>
      </c>
      <c r="D155" s="148">
        <f>'Ihre Kirche, regelm. N.'!U25</f>
        <v>0</v>
      </c>
      <c r="E155" s="5"/>
      <c r="F155" s="5">
        <f t="shared" si="83"/>
        <v>0</v>
      </c>
      <c r="G155" s="47">
        <f t="shared" si="84"/>
        <v>0</v>
      </c>
      <c r="H155" s="121">
        <f>G155+F155</f>
        <v>0</v>
      </c>
      <c r="J155">
        <f t="shared" si="85"/>
        <v>0</v>
      </c>
      <c r="K155">
        <f t="shared" si="86"/>
        <v>0</v>
      </c>
      <c r="L155" s="95">
        <f t="shared" si="87"/>
        <v>0</v>
      </c>
      <c r="M155" s="464"/>
      <c r="O155" s="221" t="str">
        <f t="shared" ref="O155:O181" si="88">IF(H155&gt;=20,L155,"")</f>
        <v/>
      </c>
      <c r="P155" s="173" t="str">
        <f t="shared" ref="P155:P181" si="89">IF(H155&gt;30,L155,"")</f>
        <v/>
      </c>
      <c r="Q155" s="173" t="str">
        <f t="shared" ref="Q155:Q181" si="90">IF(AND(H155&gt;20,H155&lt;30),L155,"")</f>
        <v/>
      </c>
      <c r="R155" s="173">
        <f t="shared" ref="R155:R181" si="91">IF(H155&lt;20,L155,"")</f>
        <v>0</v>
      </c>
      <c r="S155" s="468"/>
      <c r="AH155" s="12">
        <v>2</v>
      </c>
      <c r="AI155" s="307">
        <f>'Ihre Kirche, Sonderutz.'!BF18</f>
        <v>0</v>
      </c>
      <c r="AJ155" s="307">
        <f>'Ihre Kirche, Sonderutz.'!BG18</f>
        <v>0</v>
      </c>
      <c r="AL155" s="307">
        <f>COUNTA('Ihre Kirche, Sonderutz.'!AX29:AX40)</f>
        <v>0</v>
      </c>
      <c r="AN155" s="12" t="str">
        <f t="shared" ref="AN155:AN163" si="92">IF(AI155="g",AL155,"")</f>
        <v/>
      </c>
      <c r="AO155" s="12" t="str">
        <f t="shared" ref="AO155:AO163" si="93">IF(AI155="k",AL155,"")</f>
        <v/>
      </c>
      <c r="AP155" s="12" t="str">
        <f t="shared" ref="AP155:AP163" si="94">IF(AI155="e",AL155,"")</f>
        <v/>
      </c>
      <c r="AQ155">
        <f t="shared" ref="AQ155:AQ163" si="95">12-AL155</f>
        <v>12</v>
      </c>
    </row>
    <row r="156" spans="1:43" hidden="1" outlineLevel="1" x14ac:dyDescent="0.25">
      <c r="A156" s="466"/>
      <c r="B156" s="80" t="s">
        <v>14</v>
      </c>
      <c r="C156" s="148">
        <f>'Ihre Kirche, regelm. N.'!T26</f>
        <v>0</v>
      </c>
      <c r="D156" s="148">
        <f>'Ihre Kirche, regelm. N.'!U26</f>
        <v>0</v>
      </c>
      <c r="E156" s="5"/>
      <c r="F156" s="5">
        <f t="shared" si="83"/>
        <v>0</v>
      </c>
      <c r="G156" s="47">
        <f t="shared" si="84"/>
        <v>0</v>
      </c>
      <c r="H156" s="121">
        <f>G156+F156</f>
        <v>0</v>
      </c>
      <c r="I156" s="12"/>
      <c r="J156">
        <f t="shared" si="85"/>
        <v>0</v>
      </c>
      <c r="K156">
        <f t="shared" si="86"/>
        <v>0</v>
      </c>
      <c r="L156" s="95">
        <f t="shared" si="87"/>
        <v>0</v>
      </c>
      <c r="M156" s="464"/>
      <c r="O156" s="221" t="str">
        <f t="shared" si="88"/>
        <v/>
      </c>
      <c r="P156" s="173" t="str">
        <f t="shared" si="89"/>
        <v/>
      </c>
      <c r="Q156" s="173" t="str">
        <f t="shared" si="90"/>
        <v/>
      </c>
      <c r="R156" s="173">
        <f t="shared" si="91"/>
        <v>0</v>
      </c>
      <c r="S156" s="468"/>
      <c r="AH156" s="12">
        <v>3</v>
      </c>
      <c r="AI156" s="307">
        <f>'Ihre Kirche, Sonderutz.'!BF19</f>
        <v>0</v>
      </c>
      <c r="AJ156" s="307">
        <f>'Ihre Kirche, Sonderutz.'!BG19</f>
        <v>0</v>
      </c>
      <c r="AL156" s="307">
        <f>COUNTA('Ihre Kirche, Sonderutz.'!AY29:AY40)</f>
        <v>0</v>
      </c>
      <c r="AN156" s="12" t="str">
        <f t="shared" si="92"/>
        <v/>
      </c>
      <c r="AO156" s="12" t="str">
        <f t="shared" si="93"/>
        <v/>
      </c>
      <c r="AP156" s="12" t="str">
        <f t="shared" si="94"/>
        <v/>
      </c>
      <c r="AQ156">
        <f t="shared" si="95"/>
        <v>12</v>
      </c>
    </row>
    <row r="157" spans="1:43" ht="15.75" hidden="1" outlineLevel="1" thickBot="1" x14ac:dyDescent="0.3">
      <c r="A157" s="467"/>
      <c r="B157" s="81" t="s">
        <v>13</v>
      </c>
      <c r="C157" s="300">
        <f>'Ihre Kirche, regelm. N.'!T27</f>
        <v>0</v>
      </c>
      <c r="D157" s="300">
        <f>'Ihre Kirche, regelm. N.'!U27</f>
        <v>0</v>
      </c>
      <c r="E157" s="82"/>
      <c r="F157" s="82">
        <f t="shared" si="83"/>
        <v>0</v>
      </c>
      <c r="G157" s="33">
        <f t="shared" si="84"/>
        <v>0</v>
      </c>
      <c r="H157" s="121">
        <f>G157+F157</f>
        <v>0</v>
      </c>
      <c r="J157">
        <f t="shared" si="85"/>
        <v>0</v>
      </c>
      <c r="K157">
        <f t="shared" si="86"/>
        <v>0</v>
      </c>
      <c r="L157" s="95">
        <f t="shared" si="87"/>
        <v>0</v>
      </c>
      <c r="M157" s="464"/>
      <c r="O157" s="221" t="str">
        <f t="shared" si="88"/>
        <v/>
      </c>
      <c r="P157" s="173" t="str">
        <f t="shared" si="89"/>
        <v/>
      </c>
      <c r="Q157" s="173" t="str">
        <f t="shared" si="90"/>
        <v/>
      </c>
      <c r="R157" s="173">
        <f t="shared" si="91"/>
        <v>0</v>
      </c>
      <c r="S157" s="468"/>
      <c r="AH157" s="12">
        <v>4</v>
      </c>
      <c r="AI157" s="307">
        <f>'Ihre Kirche, Sonderutz.'!BF20</f>
        <v>0</v>
      </c>
      <c r="AJ157" s="307">
        <f>'Ihre Kirche, Sonderutz.'!BG20</f>
        <v>0</v>
      </c>
      <c r="AL157" s="307">
        <f>COUNTA('Ihre Kirche, Sonderutz.'!AZ29:AZ40)</f>
        <v>0</v>
      </c>
      <c r="AN157" s="12" t="str">
        <f t="shared" si="92"/>
        <v/>
      </c>
      <c r="AO157" s="12" t="str">
        <f t="shared" si="93"/>
        <v/>
      </c>
      <c r="AP157" s="12" t="str">
        <f t="shared" si="94"/>
        <v/>
      </c>
      <c r="AQ157">
        <f t="shared" si="95"/>
        <v>12</v>
      </c>
    </row>
    <row r="158" spans="1:43" hidden="1" outlineLevel="1" x14ac:dyDescent="0.25">
      <c r="A158" s="397" t="s">
        <v>17</v>
      </c>
      <c r="B158" s="78" t="s">
        <v>15</v>
      </c>
      <c r="C158" s="306">
        <f>'Ihre Kirche, regelm. N.'!T28</f>
        <v>0</v>
      </c>
      <c r="D158" s="306">
        <f>'Ihre Kirche, regelm. N.'!U28</f>
        <v>0</v>
      </c>
      <c r="E158" s="79"/>
      <c r="F158" s="79">
        <f t="shared" si="83"/>
        <v>0</v>
      </c>
      <c r="G158" s="122">
        <f t="shared" si="84"/>
        <v>0</v>
      </c>
      <c r="H158" s="153">
        <f>G158+F158</f>
        <v>0</v>
      </c>
      <c r="J158">
        <f t="shared" si="85"/>
        <v>0</v>
      </c>
      <c r="K158">
        <f t="shared" si="86"/>
        <v>0</v>
      </c>
      <c r="L158" s="95">
        <f t="shared" si="87"/>
        <v>0</v>
      </c>
      <c r="M158" s="464">
        <f>(L158+L159+L160+L161)</f>
        <v>0</v>
      </c>
      <c r="O158" s="221" t="str">
        <f t="shared" si="88"/>
        <v/>
      </c>
      <c r="P158" s="173" t="str">
        <f t="shared" si="89"/>
        <v/>
      </c>
      <c r="Q158" s="173" t="str">
        <f t="shared" si="90"/>
        <v/>
      </c>
      <c r="R158" s="173">
        <f t="shared" si="91"/>
        <v>0</v>
      </c>
      <c r="S158" s="464">
        <f t="shared" ref="S158" si="96">1-M158</f>
        <v>1</v>
      </c>
      <c r="AH158" s="12">
        <v>5</v>
      </c>
      <c r="AI158" s="307">
        <f>'Ihre Kirche, Sonderutz.'!BF21</f>
        <v>0</v>
      </c>
      <c r="AJ158" s="307">
        <f>'Ihre Kirche, Sonderutz.'!BG21</f>
        <v>0</v>
      </c>
      <c r="AL158" s="307">
        <f>COUNTA('Ihre Kirche, Sonderutz.'!BA29:BA40)</f>
        <v>0</v>
      </c>
      <c r="AN158" s="12" t="str">
        <f t="shared" si="92"/>
        <v/>
      </c>
      <c r="AO158" s="12" t="str">
        <f t="shared" si="93"/>
        <v/>
      </c>
      <c r="AP158" s="12" t="str">
        <f t="shared" si="94"/>
        <v/>
      </c>
      <c r="AQ158">
        <f t="shared" si="95"/>
        <v>12</v>
      </c>
    </row>
    <row r="159" spans="1:43" hidden="1" outlineLevel="1" x14ac:dyDescent="0.25">
      <c r="A159" s="398"/>
      <c r="B159" s="80" t="s">
        <v>16</v>
      </c>
      <c r="C159" s="148">
        <f>'Ihre Kirche, regelm. N.'!T29</f>
        <v>0</v>
      </c>
      <c r="D159" s="148">
        <f>'Ihre Kirche, regelm. N.'!U29</f>
        <v>0</v>
      </c>
      <c r="E159" s="5"/>
      <c r="F159" s="5">
        <f t="shared" si="83"/>
        <v>0</v>
      </c>
      <c r="G159" s="47">
        <f t="shared" si="84"/>
        <v>0</v>
      </c>
      <c r="H159" s="153">
        <f t="shared" ref="H159:H181" si="97">G159+F159</f>
        <v>0</v>
      </c>
      <c r="J159">
        <f t="shared" si="85"/>
        <v>0</v>
      </c>
      <c r="K159">
        <f t="shared" si="86"/>
        <v>0</v>
      </c>
      <c r="L159" s="95">
        <f t="shared" si="87"/>
        <v>0</v>
      </c>
      <c r="M159" s="464"/>
      <c r="O159" s="221" t="str">
        <f t="shared" si="88"/>
        <v/>
      </c>
      <c r="P159" s="173" t="str">
        <f t="shared" si="89"/>
        <v/>
      </c>
      <c r="Q159" s="173" t="str">
        <f t="shared" si="90"/>
        <v/>
      </c>
      <c r="R159" s="173">
        <f t="shared" si="91"/>
        <v>0</v>
      </c>
      <c r="S159" s="468"/>
      <c r="AH159" s="12">
        <v>6</v>
      </c>
      <c r="AI159" s="307">
        <f>'Ihre Kirche, Sonderutz.'!BF22</f>
        <v>0</v>
      </c>
      <c r="AJ159" s="307">
        <f>'Ihre Kirche, Sonderutz.'!BG22</f>
        <v>0</v>
      </c>
      <c r="AL159" s="307">
        <f>COUNTA('Ihre Kirche, Sonderutz.'!BB29:BB40)</f>
        <v>0</v>
      </c>
      <c r="AN159" s="12" t="str">
        <f t="shared" si="92"/>
        <v/>
      </c>
      <c r="AO159" s="12" t="str">
        <f t="shared" si="93"/>
        <v/>
      </c>
      <c r="AP159" s="12" t="str">
        <f t="shared" si="94"/>
        <v/>
      </c>
      <c r="AQ159">
        <f t="shared" si="95"/>
        <v>12</v>
      </c>
    </row>
    <row r="160" spans="1:43" hidden="1" outlineLevel="1" x14ac:dyDescent="0.25">
      <c r="A160" s="398"/>
      <c r="B160" s="80" t="s">
        <v>14</v>
      </c>
      <c r="C160" s="148">
        <f>'Ihre Kirche, regelm. N.'!T30</f>
        <v>0</v>
      </c>
      <c r="D160" s="148">
        <f>'Ihre Kirche, regelm. N.'!U30</f>
        <v>0</v>
      </c>
      <c r="E160" s="5"/>
      <c r="F160" s="5">
        <f t="shared" si="83"/>
        <v>0</v>
      </c>
      <c r="G160" s="47">
        <f t="shared" si="84"/>
        <v>0</v>
      </c>
      <c r="H160" s="153">
        <f t="shared" si="97"/>
        <v>0</v>
      </c>
      <c r="J160">
        <f t="shared" si="85"/>
        <v>0</v>
      </c>
      <c r="K160">
        <f t="shared" si="86"/>
        <v>0</v>
      </c>
      <c r="L160" s="95">
        <f t="shared" si="87"/>
        <v>0</v>
      </c>
      <c r="M160" s="464"/>
      <c r="O160" s="221" t="str">
        <f t="shared" si="88"/>
        <v/>
      </c>
      <c r="P160" s="173" t="str">
        <f t="shared" si="89"/>
        <v/>
      </c>
      <c r="Q160" s="173" t="str">
        <f t="shared" si="90"/>
        <v/>
      </c>
      <c r="R160" s="173">
        <f t="shared" si="91"/>
        <v>0</v>
      </c>
      <c r="S160" s="468"/>
      <c r="AH160" s="12">
        <v>7</v>
      </c>
      <c r="AI160" s="307">
        <f>'Ihre Kirche, Sonderutz.'!BF23</f>
        <v>0</v>
      </c>
      <c r="AJ160" s="307">
        <f>'Ihre Kirche, Sonderutz.'!BG23</f>
        <v>0</v>
      </c>
      <c r="AL160" s="307">
        <f>COUNTA('Ihre Kirche, Sonderutz.'!BC29:BC40)</f>
        <v>0</v>
      </c>
      <c r="AN160" s="12" t="str">
        <f t="shared" si="92"/>
        <v/>
      </c>
      <c r="AO160" s="12" t="str">
        <f t="shared" si="93"/>
        <v/>
      </c>
      <c r="AP160" s="12" t="str">
        <f t="shared" si="94"/>
        <v/>
      </c>
      <c r="AQ160">
        <f t="shared" si="95"/>
        <v>12</v>
      </c>
    </row>
    <row r="161" spans="1:44" ht="15.75" hidden="1" outlineLevel="1" thickBot="1" x14ac:dyDescent="0.3">
      <c r="A161" s="399"/>
      <c r="B161" s="81" t="s">
        <v>13</v>
      </c>
      <c r="C161" s="300">
        <f>'Ihre Kirche, regelm. N.'!T31</f>
        <v>0</v>
      </c>
      <c r="D161" s="300">
        <f>'Ihre Kirche, regelm. N.'!U31</f>
        <v>0</v>
      </c>
      <c r="E161" s="82"/>
      <c r="F161" s="82">
        <f t="shared" si="83"/>
        <v>0</v>
      </c>
      <c r="G161" s="33">
        <f t="shared" si="84"/>
        <v>0</v>
      </c>
      <c r="H161" s="153">
        <f t="shared" si="97"/>
        <v>0</v>
      </c>
      <c r="J161">
        <f t="shared" si="85"/>
        <v>0</v>
      </c>
      <c r="K161">
        <f t="shared" si="86"/>
        <v>0</v>
      </c>
      <c r="L161" s="95">
        <f t="shared" si="87"/>
        <v>0</v>
      </c>
      <c r="M161" s="464"/>
      <c r="O161" s="221" t="str">
        <f t="shared" si="88"/>
        <v/>
      </c>
      <c r="P161" s="173" t="str">
        <f t="shared" si="89"/>
        <v/>
      </c>
      <c r="Q161" s="173" t="str">
        <f t="shared" si="90"/>
        <v/>
      </c>
      <c r="R161" s="173">
        <f t="shared" si="91"/>
        <v>0</v>
      </c>
      <c r="S161" s="468"/>
      <c r="AH161" s="12">
        <v>8</v>
      </c>
      <c r="AI161" s="307">
        <f>'Ihre Kirche, Sonderutz.'!BF24</f>
        <v>0</v>
      </c>
      <c r="AJ161" s="307">
        <f>'Ihre Kirche, Sonderutz.'!BG24</f>
        <v>0</v>
      </c>
      <c r="AL161" s="307">
        <f>COUNTA('Ihre Kirche, Sonderutz.'!BD29:BD40)</f>
        <v>0</v>
      </c>
      <c r="AN161" s="12" t="str">
        <f t="shared" si="92"/>
        <v/>
      </c>
      <c r="AO161" s="12" t="str">
        <f t="shared" si="93"/>
        <v/>
      </c>
      <c r="AP161" s="12" t="str">
        <f t="shared" si="94"/>
        <v/>
      </c>
      <c r="AQ161">
        <f t="shared" si="95"/>
        <v>12</v>
      </c>
    </row>
    <row r="162" spans="1:44" hidden="1" outlineLevel="1" x14ac:dyDescent="0.25">
      <c r="A162" s="397" t="s">
        <v>18</v>
      </c>
      <c r="B162" s="123" t="s">
        <v>15</v>
      </c>
      <c r="C162" s="306">
        <f>'Ihre Kirche, regelm. N.'!T32</f>
        <v>0</v>
      </c>
      <c r="D162" s="306">
        <f>'Ihre Kirche, regelm. N.'!U32</f>
        <v>0</v>
      </c>
      <c r="E162" s="5"/>
      <c r="F162" s="5">
        <f t="shared" si="83"/>
        <v>0</v>
      </c>
      <c r="G162" s="47">
        <f t="shared" si="84"/>
        <v>0</v>
      </c>
      <c r="H162" s="153">
        <f t="shared" si="97"/>
        <v>0</v>
      </c>
      <c r="J162">
        <f t="shared" si="85"/>
        <v>0</v>
      </c>
      <c r="K162">
        <f t="shared" si="86"/>
        <v>0</v>
      </c>
      <c r="L162" s="95">
        <f t="shared" si="87"/>
        <v>0</v>
      </c>
      <c r="M162" s="464">
        <f>(L162+L163+L164+L165)</f>
        <v>0</v>
      </c>
      <c r="O162" s="221" t="str">
        <f t="shared" si="88"/>
        <v/>
      </c>
      <c r="P162" s="173" t="str">
        <f t="shared" si="89"/>
        <v/>
      </c>
      <c r="Q162" s="173" t="str">
        <f t="shared" si="90"/>
        <v/>
      </c>
      <c r="R162" s="173">
        <f t="shared" si="91"/>
        <v>0</v>
      </c>
      <c r="S162" s="464">
        <f t="shared" ref="S162" si="98">1-M162</f>
        <v>1</v>
      </c>
      <c r="AH162" s="12">
        <v>9</v>
      </c>
      <c r="AI162" s="307">
        <f>'Ihre Kirche, Sonderutz.'!BF25</f>
        <v>0</v>
      </c>
      <c r="AJ162" s="307">
        <f>'Ihre Kirche, Sonderutz.'!BG25</f>
        <v>0</v>
      </c>
      <c r="AL162" s="307">
        <f>COUNTA('Ihre Kirche, Sonderutz.'!BE29:BE40)</f>
        <v>0</v>
      </c>
      <c r="AN162" s="12" t="str">
        <f t="shared" si="92"/>
        <v/>
      </c>
      <c r="AO162" s="12" t="str">
        <f t="shared" si="93"/>
        <v/>
      </c>
      <c r="AP162" s="12" t="str">
        <f t="shared" si="94"/>
        <v/>
      </c>
      <c r="AQ162">
        <f t="shared" si="95"/>
        <v>12</v>
      </c>
    </row>
    <row r="163" spans="1:44" hidden="1" outlineLevel="1" x14ac:dyDescent="0.25">
      <c r="A163" s="398"/>
      <c r="B163" s="80" t="s">
        <v>16</v>
      </c>
      <c r="C163" s="148">
        <f>'Ihre Kirche, regelm. N.'!T33</f>
        <v>0</v>
      </c>
      <c r="D163" s="148">
        <f>'Ihre Kirche, regelm. N.'!U33</f>
        <v>0</v>
      </c>
      <c r="E163" s="5"/>
      <c r="F163" s="5">
        <f t="shared" si="83"/>
        <v>0</v>
      </c>
      <c r="G163" s="47">
        <f t="shared" si="84"/>
        <v>0</v>
      </c>
      <c r="H163" s="153">
        <f t="shared" si="97"/>
        <v>0</v>
      </c>
      <c r="J163">
        <f t="shared" si="85"/>
        <v>0</v>
      </c>
      <c r="K163">
        <f t="shared" si="86"/>
        <v>0</v>
      </c>
      <c r="L163" s="95">
        <f t="shared" si="87"/>
        <v>0</v>
      </c>
      <c r="M163" s="464"/>
      <c r="O163" s="221" t="str">
        <f t="shared" si="88"/>
        <v/>
      </c>
      <c r="P163" s="173" t="str">
        <f t="shared" si="89"/>
        <v/>
      </c>
      <c r="Q163" s="173" t="str">
        <f t="shared" si="90"/>
        <v/>
      </c>
      <c r="R163" s="173">
        <f t="shared" si="91"/>
        <v>0</v>
      </c>
      <c r="S163" s="468"/>
      <c r="AH163" s="12">
        <v>10</v>
      </c>
      <c r="AI163" s="307">
        <f>'Ihre Kirche, Sonderutz.'!BF26</f>
        <v>0</v>
      </c>
      <c r="AJ163" s="307">
        <f>'Ihre Kirche, Sonderutz.'!BG26</f>
        <v>0</v>
      </c>
      <c r="AL163" s="307">
        <f>COUNTA('Ihre Kirche, Sonderutz.'!BF29:BF40)</f>
        <v>0</v>
      </c>
      <c r="AN163" s="12" t="str">
        <f t="shared" si="92"/>
        <v/>
      </c>
      <c r="AO163" s="12" t="str">
        <f t="shared" si="93"/>
        <v/>
      </c>
      <c r="AP163" s="12" t="str">
        <f t="shared" si="94"/>
        <v/>
      </c>
      <c r="AQ163">
        <f t="shared" si="95"/>
        <v>12</v>
      </c>
    </row>
    <row r="164" spans="1:44" hidden="1" outlineLevel="1" x14ac:dyDescent="0.25">
      <c r="A164" s="398"/>
      <c r="B164" s="80" t="s">
        <v>14</v>
      </c>
      <c r="C164" s="148">
        <f>'Ihre Kirche, regelm. N.'!T34</f>
        <v>0</v>
      </c>
      <c r="D164" s="148">
        <f>'Ihre Kirche, regelm. N.'!U34</f>
        <v>0</v>
      </c>
      <c r="E164" s="5"/>
      <c r="F164" s="5">
        <f t="shared" si="83"/>
        <v>0</v>
      </c>
      <c r="G164" s="47">
        <f t="shared" si="84"/>
        <v>0</v>
      </c>
      <c r="H164" s="153">
        <f t="shared" si="97"/>
        <v>0</v>
      </c>
      <c r="J164">
        <f t="shared" si="85"/>
        <v>0</v>
      </c>
      <c r="K164">
        <f t="shared" si="86"/>
        <v>0</v>
      </c>
      <c r="L164" s="95">
        <f t="shared" si="87"/>
        <v>0</v>
      </c>
      <c r="M164" s="464"/>
      <c r="O164" s="221" t="str">
        <f t="shared" si="88"/>
        <v/>
      </c>
      <c r="P164" s="173" t="str">
        <f t="shared" si="89"/>
        <v/>
      </c>
      <c r="Q164" s="173" t="str">
        <f t="shared" si="90"/>
        <v/>
      </c>
      <c r="R164" s="173">
        <f t="shared" si="91"/>
        <v>0</v>
      </c>
      <c r="S164" s="468"/>
      <c r="AI164" s="174">
        <f>COUNTIF(AI154:AI163,"&lt;&gt;0")</f>
        <v>0</v>
      </c>
      <c r="AL164" s="174">
        <f>SUM(AL154:AL163)</f>
        <v>0</v>
      </c>
      <c r="AN164" s="248">
        <f>SUM(AN154:AN163)</f>
        <v>0</v>
      </c>
      <c r="AO164" s="248">
        <f>SUM(AO154:AO163)</f>
        <v>0</v>
      </c>
      <c r="AP164" s="248">
        <f>SUM(AP154:AP163)</f>
        <v>0</v>
      </c>
      <c r="AQ164" s="248">
        <f>SUM(AQ154:AQ163)</f>
        <v>120</v>
      </c>
      <c r="AR164" s="251">
        <f>SUM(AN164:AQ164)</f>
        <v>120</v>
      </c>
    </row>
    <row r="165" spans="1:44" ht="15.75" hidden="1" outlineLevel="1" thickBot="1" x14ac:dyDescent="0.3">
      <c r="A165" s="399"/>
      <c r="B165" s="124" t="s">
        <v>13</v>
      </c>
      <c r="C165" s="300">
        <f>'Ihre Kirche, regelm. N.'!T35</f>
        <v>0</v>
      </c>
      <c r="D165" s="300">
        <f>'Ihre Kirche, regelm. N.'!U35</f>
        <v>0</v>
      </c>
      <c r="E165" s="5"/>
      <c r="F165" s="5">
        <f t="shared" si="83"/>
        <v>0</v>
      </c>
      <c r="G165" s="47">
        <f t="shared" si="84"/>
        <v>0</v>
      </c>
      <c r="H165" s="153">
        <f t="shared" si="97"/>
        <v>0</v>
      </c>
      <c r="J165">
        <f t="shared" si="85"/>
        <v>0</v>
      </c>
      <c r="K165">
        <f t="shared" si="86"/>
        <v>0</v>
      </c>
      <c r="L165" s="95">
        <f t="shared" si="87"/>
        <v>0</v>
      </c>
      <c r="M165" s="464"/>
      <c r="O165" s="221" t="str">
        <f t="shared" si="88"/>
        <v/>
      </c>
      <c r="P165" s="173" t="str">
        <f t="shared" si="89"/>
        <v/>
      </c>
      <c r="Q165" s="173" t="str">
        <f t="shared" si="90"/>
        <v/>
      </c>
      <c r="R165" s="173">
        <f t="shared" si="91"/>
        <v>0</v>
      </c>
      <c r="S165" s="468"/>
      <c r="AN165" s="95">
        <f>AN164/AR164</f>
        <v>0</v>
      </c>
      <c r="AO165" s="95">
        <f>AO164/AR164</f>
        <v>0</v>
      </c>
      <c r="AP165" s="95">
        <f>AP164/AR164</f>
        <v>0</v>
      </c>
      <c r="AQ165" s="95">
        <f>AQ164/AR164</f>
        <v>1</v>
      </c>
      <c r="AR165" s="173">
        <v>1</v>
      </c>
    </row>
    <row r="166" spans="1:44" hidden="1" outlineLevel="1" x14ac:dyDescent="0.25">
      <c r="A166" s="397" t="s">
        <v>19</v>
      </c>
      <c r="B166" s="78" t="s">
        <v>15</v>
      </c>
      <c r="C166" s="306">
        <f>'Ihre Kirche, regelm. N.'!T36</f>
        <v>0</v>
      </c>
      <c r="D166" s="306">
        <f>'Ihre Kirche, regelm. N.'!U36</f>
        <v>0</v>
      </c>
      <c r="E166" s="79"/>
      <c r="F166" s="79">
        <f t="shared" si="83"/>
        <v>0</v>
      </c>
      <c r="G166" s="122">
        <f t="shared" si="84"/>
        <v>0</v>
      </c>
      <c r="H166" s="153">
        <f t="shared" si="97"/>
        <v>0</v>
      </c>
      <c r="J166">
        <f t="shared" si="85"/>
        <v>0</v>
      </c>
      <c r="K166">
        <f t="shared" si="86"/>
        <v>0</v>
      </c>
      <c r="L166" s="95">
        <f t="shared" si="87"/>
        <v>0</v>
      </c>
      <c r="M166" s="464">
        <f>(L166+L167+L168+L169)</f>
        <v>0</v>
      </c>
      <c r="O166" s="221" t="str">
        <f t="shared" si="88"/>
        <v/>
      </c>
      <c r="P166" s="173" t="str">
        <f t="shared" si="89"/>
        <v/>
      </c>
      <c r="Q166" s="173" t="str">
        <f t="shared" si="90"/>
        <v/>
      </c>
      <c r="R166" s="173">
        <f t="shared" si="91"/>
        <v>0</v>
      </c>
      <c r="S166" s="464">
        <f t="shared" ref="S166" si="99">1-M166</f>
        <v>1</v>
      </c>
    </row>
    <row r="167" spans="1:44" hidden="1" outlineLevel="1" x14ac:dyDescent="0.25">
      <c r="A167" s="398"/>
      <c r="B167" s="80" t="s">
        <v>16</v>
      </c>
      <c r="C167" s="148">
        <f>'Ihre Kirche, regelm. N.'!T37</f>
        <v>0</v>
      </c>
      <c r="D167" s="148">
        <f>'Ihre Kirche, regelm. N.'!U37</f>
        <v>0</v>
      </c>
      <c r="E167" s="5"/>
      <c r="F167" s="5">
        <f t="shared" si="83"/>
        <v>0</v>
      </c>
      <c r="G167" s="47">
        <f t="shared" si="84"/>
        <v>0</v>
      </c>
      <c r="H167" s="153">
        <f t="shared" si="97"/>
        <v>0</v>
      </c>
      <c r="J167">
        <f t="shared" si="85"/>
        <v>0</v>
      </c>
      <c r="K167">
        <f t="shared" si="86"/>
        <v>0</v>
      </c>
      <c r="L167" s="95">
        <f t="shared" si="87"/>
        <v>0</v>
      </c>
      <c r="M167" s="464"/>
      <c r="O167" s="221" t="str">
        <f t="shared" si="88"/>
        <v/>
      </c>
      <c r="P167" s="173" t="str">
        <f t="shared" si="89"/>
        <v/>
      </c>
      <c r="Q167" s="173" t="str">
        <f t="shared" si="90"/>
        <v/>
      </c>
      <c r="R167" s="173">
        <f t="shared" si="91"/>
        <v>0</v>
      </c>
      <c r="S167" s="468"/>
    </row>
    <row r="168" spans="1:44" hidden="1" outlineLevel="1" x14ac:dyDescent="0.25">
      <c r="A168" s="398"/>
      <c r="B168" s="80" t="s">
        <v>14</v>
      </c>
      <c r="C168" s="148">
        <f>'Ihre Kirche, regelm. N.'!T38</f>
        <v>0</v>
      </c>
      <c r="D168" s="148">
        <f>'Ihre Kirche, regelm. N.'!U38</f>
        <v>0</v>
      </c>
      <c r="E168" s="5"/>
      <c r="F168" s="5">
        <f t="shared" si="83"/>
        <v>0</v>
      </c>
      <c r="G168" s="47">
        <f t="shared" si="84"/>
        <v>0</v>
      </c>
      <c r="H168" s="153">
        <f t="shared" si="97"/>
        <v>0</v>
      </c>
      <c r="J168">
        <f t="shared" si="85"/>
        <v>0</v>
      </c>
      <c r="K168">
        <f t="shared" si="86"/>
        <v>0</v>
      </c>
      <c r="L168" s="95">
        <f t="shared" si="87"/>
        <v>0</v>
      </c>
      <c r="M168" s="464"/>
      <c r="O168" s="221" t="str">
        <f t="shared" si="88"/>
        <v/>
      </c>
      <c r="P168" s="173" t="str">
        <f t="shared" si="89"/>
        <v/>
      </c>
      <c r="Q168" s="173" t="str">
        <f t="shared" si="90"/>
        <v/>
      </c>
      <c r="R168" s="173">
        <f t="shared" si="91"/>
        <v>0</v>
      </c>
      <c r="S168" s="468"/>
    </row>
    <row r="169" spans="1:44" ht="15.75" hidden="1" outlineLevel="1" thickBot="1" x14ac:dyDescent="0.3">
      <c r="A169" s="399"/>
      <c r="B169" s="81" t="s">
        <v>13</v>
      </c>
      <c r="C169" s="300">
        <f>'Ihre Kirche, regelm. N.'!T39</f>
        <v>0</v>
      </c>
      <c r="D169" s="300">
        <f>'Ihre Kirche, regelm. N.'!U39</f>
        <v>0</v>
      </c>
      <c r="E169" s="82"/>
      <c r="F169" s="82">
        <f t="shared" si="83"/>
        <v>0</v>
      </c>
      <c r="G169" s="33">
        <f t="shared" si="84"/>
        <v>0</v>
      </c>
      <c r="H169" s="153">
        <f t="shared" si="97"/>
        <v>0</v>
      </c>
      <c r="J169">
        <f t="shared" si="85"/>
        <v>0</v>
      </c>
      <c r="K169">
        <f t="shared" si="86"/>
        <v>0</v>
      </c>
      <c r="L169" s="95">
        <f t="shared" si="87"/>
        <v>0</v>
      </c>
      <c r="M169" s="464"/>
      <c r="O169" s="221" t="str">
        <f t="shared" si="88"/>
        <v/>
      </c>
      <c r="P169" s="173" t="str">
        <f t="shared" si="89"/>
        <v/>
      </c>
      <c r="Q169" s="173" t="str">
        <f t="shared" si="90"/>
        <v/>
      </c>
      <c r="R169" s="173">
        <f t="shared" si="91"/>
        <v>0</v>
      </c>
      <c r="S169" s="468"/>
    </row>
    <row r="170" spans="1:44" hidden="1" outlineLevel="1" x14ac:dyDescent="0.25">
      <c r="A170" s="397" t="s">
        <v>20</v>
      </c>
      <c r="B170" s="123" t="s">
        <v>15</v>
      </c>
      <c r="C170" s="306">
        <f>'Ihre Kirche, regelm. N.'!T40</f>
        <v>0</v>
      </c>
      <c r="D170" s="306">
        <f>'Ihre Kirche, regelm. N.'!U40</f>
        <v>0</v>
      </c>
      <c r="E170" s="5"/>
      <c r="F170" s="5">
        <f t="shared" si="83"/>
        <v>0</v>
      </c>
      <c r="G170" s="47">
        <f t="shared" si="84"/>
        <v>0</v>
      </c>
      <c r="H170" s="153">
        <f t="shared" si="97"/>
        <v>0</v>
      </c>
      <c r="J170">
        <f t="shared" si="85"/>
        <v>0</v>
      </c>
      <c r="K170">
        <f t="shared" si="86"/>
        <v>0</v>
      </c>
      <c r="L170" s="95">
        <f t="shared" si="87"/>
        <v>0</v>
      </c>
      <c r="M170" s="464">
        <f>(L170+L171+L172+L173)</f>
        <v>0</v>
      </c>
      <c r="O170" s="221" t="str">
        <f t="shared" si="88"/>
        <v/>
      </c>
      <c r="P170" s="173" t="str">
        <f t="shared" si="89"/>
        <v/>
      </c>
      <c r="Q170" s="173" t="str">
        <f t="shared" si="90"/>
        <v/>
      </c>
      <c r="R170" s="173">
        <f t="shared" si="91"/>
        <v>0</v>
      </c>
      <c r="S170" s="464">
        <f t="shared" ref="S170" si="100">1-M170</f>
        <v>1</v>
      </c>
    </row>
    <row r="171" spans="1:44" hidden="1" outlineLevel="1" x14ac:dyDescent="0.25">
      <c r="A171" s="398"/>
      <c r="B171" s="80" t="s">
        <v>16</v>
      </c>
      <c r="C171" s="148">
        <f>'Ihre Kirche, regelm. N.'!T41</f>
        <v>0</v>
      </c>
      <c r="D171" s="148">
        <f>'Ihre Kirche, regelm. N.'!U41</f>
        <v>0</v>
      </c>
      <c r="E171" s="5"/>
      <c r="F171" s="5">
        <f t="shared" si="83"/>
        <v>0</v>
      </c>
      <c r="G171" s="47">
        <f t="shared" si="84"/>
        <v>0</v>
      </c>
      <c r="H171" s="153">
        <f t="shared" si="97"/>
        <v>0</v>
      </c>
      <c r="J171">
        <f t="shared" si="85"/>
        <v>0</v>
      </c>
      <c r="K171">
        <f t="shared" si="86"/>
        <v>0</v>
      </c>
      <c r="L171" s="95">
        <f t="shared" si="87"/>
        <v>0</v>
      </c>
      <c r="M171" s="464"/>
      <c r="O171" s="221" t="str">
        <f t="shared" si="88"/>
        <v/>
      </c>
      <c r="P171" s="173" t="str">
        <f t="shared" si="89"/>
        <v/>
      </c>
      <c r="Q171" s="173" t="str">
        <f t="shared" si="90"/>
        <v/>
      </c>
      <c r="R171" s="173">
        <f t="shared" si="91"/>
        <v>0</v>
      </c>
      <c r="S171" s="468"/>
    </row>
    <row r="172" spans="1:44" hidden="1" outlineLevel="1" x14ac:dyDescent="0.25">
      <c r="A172" s="398"/>
      <c r="B172" s="80" t="s">
        <v>14</v>
      </c>
      <c r="C172" s="148">
        <f>'Ihre Kirche, regelm. N.'!T42</f>
        <v>0</v>
      </c>
      <c r="D172" s="148">
        <f>'Ihre Kirche, regelm. N.'!U42</f>
        <v>0</v>
      </c>
      <c r="E172" s="5"/>
      <c r="F172" s="5">
        <f t="shared" si="83"/>
        <v>0</v>
      </c>
      <c r="G172" s="47">
        <f t="shared" si="84"/>
        <v>0</v>
      </c>
      <c r="H172" s="153">
        <f t="shared" si="97"/>
        <v>0</v>
      </c>
      <c r="J172">
        <f t="shared" si="85"/>
        <v>0</v>
      </c>
      <c r="K172">
        <f t="shared" si="86"/>
        <v>0</v>
      </c>
      <c r="L172" s="95">
        <f t="shared" si="87"/>
        <v>0</v>
      </c>
      <c r="M172" s="464"/>
      <c r="O172" s="221" t="str">
        <f t="shared" si="88"/>
        <v/>
      </c>
      <c r="P172" s="173" t="str">
        <f t="shared" si="89"/>
        <v/>
      </c>
      <c r="Q172" s="173" t="str">
        <f t="shared" si="90"/>
        <v/>
      </c>
      <c r="R172" s="173">
        <f t="shared" si="91"/>
        <v>0</v>
      </c>
      <c r="S172" s="468"/>
    </row>
    <row r="173" spans="1:44" ht="15.75" hidden="1" outlineLevel="1" thickBot="1" x14ac:dyDescent="0.3">
      <c r="A173" s="399"/>
      <c r="B173" s="124" t="s">
        <v>13</v>
      </c>
      <c r="C173" s="300">
        <f>'Ihre Kirche, regelm. N.'!T43</f>
        <v>0</v>
      </c>
      <c r="D173" s="300">
        <f>'Ihre Kirche, regelm. N.'!U43</f>
        <v>0</v>
      </c>
      <c r="E173" s="5"/>
      <c r="F173" s="5">
        <f t="shared" si="83"/>
        <v>0</v>
      </c>
      <c r="G173" s="47">
        <f t="shared" si="84"/>
        <v>0</v>
      </c>
      <c r="H173" s="153">
        <f t="shared" si="97"/>
        <v>0</v>
      </c>
      <c r="J173">
        <f t="shared" si="85"/>
        <v>0</v>
      </c>
      <c r="K173">
        <f t="shared" si="86"/>
        <v>0</v>
      </c>
      <c r="L173" s="95">
        <f t="shared" si="87"/>
        <v>0</v>
      </c>
      <c r="M173" s="464"/>
      <c r="O173" s="221" t="str">
        <f t="shared" si="88"/>
        <v/>
      </c>
      <c r="P173" s="173" t="str">
        <f t="shared" si="89"/>
        <v/>
      </c>
      <c r="Q173" s="173" t="str">
        <f t="shared" si="90"/>
        <v/>
      </c>
      <c r="R173" s="173">
        <f t="shared" si="91"/>
        <v>0</v>
      </c>
      <c r="S173" s="468"/>
    </row>
    <row r="174" spans="1:44" hidden="1" outlineLevel="1" x14ac:dyDescent="0.25">
      <c r="A174" s="397" t="s">
        <v>21</v>
      </c>
      <c r="B174" s="78" t="s">
        <v>15</v>
      </c>
      <c r="C174" s="306">
        <f>'Ihre Kirche, regelm. N.'!T44</f>
        <v>0</v>
      </c>
      <c r="D174" s="306">
        <f>'Ihre Kirche, regelm. N.'!U44</f>
        <v>0</v>
      </c>
      <c r="E174" s="79"/>
      <c r="F174" s="79">
        <f t="shared" si="83"/>
        <v>0</v>
      </c>
      <c r="G174" s="122">
        <f t="shared" si="84"/>
        <v>0</v>
      </c>
      <c r="H174" s="153">
        <f t="shared" si="97"/>
        <v>0</v>
      </c>
      <c r="J174">
        <f t="shared" si="85"/>
        <v>0</v>
      </c>
      <c r="K174">
        <f t="shared" si="86"/>
        <v>0</v>
      </c>
      <c r="L174" s="95">
        <f t="shared" si="87"/>
        <v>0</v>
      </c>
      <c r="M174" s="464">
        <f>(L174+L175+L176+L177)</f>
        <v>0</v>
      </c>
      <c r="O174" s="221" t="str">
        <f t="shared" si="88"/>
        <v/>
      </c>
      <c r="P174" s="173" t="str">
        <f t="shared" si="89"/>
        <v/>
      </c>
      <c r="Q174" s="173" t="str">
        <f t="shared" si="90"/>
        <v/>
      </c>
      <c r="R174" s="173">
        <f t="shared" si="91"/>
        <v>0</v>
      </c>
      <c r="S174" s="464">
        <f t="shared" ref="S174" si="101">1-M174</f>
        <v>1</v>
      </c>
    </row>
    <row r="175" spans="1:44" hidden="1" outlineLevel="1" x14ac:dyDescent="0.25">
      <c r="A175" s="398"/>
      <c r="B175" s="80" t="s">
        <v>16</v>
      </c>
      <c r="C175" s="148">
        <f>'Ihre Kirche, regelm. N.'!T45</f>
        <v>0</v>
      </c>
      <c r="D175" s="148">
        <f>'Ihre Kirche, regelm. N.'!U45</f>
        <v>0</v>
      </c>
      <c r="E175" s="5"/>
      <c r="F175" s="5">
        <f t="shared" si="83"/>
        <v>0</v>
      </c>
      <c r="G175" s="47">
        <f t="shared" si="84"/>
        <v>0</v>
      </c>
      <c r="H175" s="153">
        <f t="shared" si="97"/>
        <v>0</v>
      </c>
      <c r="J175">
        <f t="shared" si="85"/>
        <v>0</v>
      </c>
      <c r="K175">
        <f t="shared" si="86"/>
        <v>0</v>
      </c>
      <c r="L175" s="95">
        <f t="shared" si="87"/>
        <v>0</v>
      </c>
      <c r="M175" s="464"/>
      <c r="O175" s="221" t="str">
        <f t="shared" si="88"/>
        <v/>
      </c>
      <c r="P175" s="173" t="str">
        <f t="shared" si="89"/>
        <v/>
      </c>
      <c r="Q175" s="173" t="str">
        <f t="shared" si="90"/>
        <v/>
      </c>
      <c r="R175" s="173">
        <f t="shared" si="91"/>
        <v>0</v>
      </c>
      <c r="S175" s="468"/>
    </row>
    <row r="176" spans="1:44" hidden="1" outlineLevel="1" x14ac:dyDescent="0.25">
      <c r="A176" s="398"/>
      <c r="B176" s="80" t="s">
        <v>14</v>
      </c>
      <c r="C176" s="148">
        <f>'Ihre Kirche, regelm. N.'!T46</f>
        <v>0</v>
      </c>
      <c r="D176" s="148">
        <f>'Ihre Kirche, regelm. N.'!U46</f>
        <v>0</v>
      </c>
      <c r="E176" s="5"/>
      <c r="F176" s="5">
        <f t="shared" si="83"/>
        <v>0</v>
      </c>
      <c r="G176" s="47">
        <f t="shared" si="84"/>
        <v>0</v>
      </c>
      <c r="H176" s="153">
        <f t="shared" si="97"/>
        <v>0</v>
      </c>
      <c r="J176">
        <f t="shared" si="85"/>
        <v>0</v>
      </c>
      <c r="K176">
        <f t="shared" si="86"/>
        <v>0</v>
      </c>
      <c r="L176" s="95">
        <f t="shared" si="87"/>
        <v>0</v>
      </c>
      <c r="M176" s="464"/>
      <c r="O176" s="221" t="str">
        <f t="shared" si="88"/>
        <v/>
      </c>
      <c r="P176" s="173" t="str">
        <f t="shared" si="89"/>
        <v/>
      </c>
      <c r="Q176" s="173" t="str">
        <f t="shared" si="90"/>
        <v/>
      </c>
      <c r="R176" s="173">
        <f t="shared" si="91"/>
        <v>0</v>
      </c>
      <c r="S176" s="468"/>
    </row>
    <row r="177" spans="1:43" ht="15.75" hidden="1" outlineLevel="1" thickBot="1" x14ac:dyDescent="0.3">
      <c r="A177" s="399"/>
      <c r="B177" s="81" t="s">
        <v>13</v>
      </c>
      <c r="C177" s="300">
        <f>'Ihre Kirche, regelm. N.'!T47</f>
        <v>0</v>
      </c>
      <c r="D177" s="300">
        <f>'Ihre Kirche, regelm. N.'!U47</f>
        <v>0</v>
      </c>
      <c r="E177" s="82"/>
      <c r="F177" s="82">
        <f t="shared" si="83"/>
        <v>0</v>
      </c>
      <c r="G177" s="33">
        <f t="shared" si="84"/>
        <v>0</v>
      </c>
      <c r="H177" s="153">
        <f t="shared" si="97"/>
        <v>0</v>
      </c>
      <c r="J177">
        <f t="shared" si="85"/>
        <v>0</v>
      </c>
      <c r="K177">
        <f t="shared" si="86"/>
        <v>0</v>
      </c>
      <c r="L177" s="95">
        <f t="shared" si="87"/>
        <v>0</v>
      </c>
      <c r="M177" s="464"/>
      <c r="O177" s="221" t="str">
        <f t="shared" si="88"/>
        <v/>
      </c>
      <c r="P177" s="173" t="str">
        <f t="shared" si="89"/>
        <v/>
      </c>
      <c r="Q177" s="173" t="str">
        <f t="shared" si="90"/>
        <v/>
      </c>
      <c r="R177" s="173">
        <f t="shared" si="91"/>
        <v>0</v>
      </c>
      <c r="S177" s="468"/>
    </row>
    <row r="178" spans="1:43" hidden="1" outlineLevel="1" x14ac:dyDescent="0.25">
      <c r="A178" s="397" t="s">
        <v>22</v>
      </c>
      <c r="B178" s="78" t="s">
        <v>15</v>
      </c>
      <c r="C178" s="306">
        <f>'Ihre Kirche, regelm. N.'!T48</f>
        <v>0</v>
      </c>
      <c r="D178" s="306">
        <f>'Ihre Kirche, regelm. N.'!U48</f>
        <v>0</v>
      </c>
      <c r="E178" s="79"/>
      <c r="F178" s="79">
        <f t="shared" si="83"/>
        <v>0</v>
      </c>
      <c r="G178" s="122">
        <f t="shared" si="84"/>
        <v>0</v>
      </c>
      <c r="H178" s="153">
        <f t="shared" si="97"/>
        <v>0</v>
      </c>
      <c r="J178">
        <f t="shared" si="85"/>
        <v>0</v>
      </c>
      <c r="K178">
        <f t="shared" si="86"/>
        <v>0</v>
      </c>
      <c r="L178" s="95">
        <f t="shared" si="87"/>
        <v>0</v>
      </c>
      <c r="M178" s="464">
        <f>(L178+L179+L180+L181)</f>
        <v>0</v>
      </c>
      <c r="O178" s="221" t="str">
        <f t="shared" si="88"/>
        <v/>
      </c>
      <c r="P178" s="173" t="str">
        <f t="shared" si="89"/>
        <v/>
      </c>
      <c r="Q178" s="173" t="str">
        <f t="shared" si="90"/>
        <v/>
      </c>
      <c r="R178" s="173">
        <f t="shared" si="91"/>
        <v>0</v>
      </c>
      <c r="S178" s="464">
        <f t="shared" ref="S178" si="102">1-M178</f>
        <v>1</v>
      </c>
    </row>
    <row r="179" spans="1:43" hidden="1" outlineLevel="1" x14ac:dyDescent="0.25">
      <c r="A179" s="398"/>
      <c r="B179" s="80" t="s">
        <v>16</v>
      </c>
      <c r="C179" s="148">
        <f>'Ihre Kirche, regelm. N.'!T49</f>
        <v>0</v>
      </c>
      <c r="D179" s="148">
        <f>'Ihre Kirche, regelm. N.'!U49</f>
        <v>0</v>
      </c>
      <c r="E179" s="5"/>
      <c r="F179" s="5">
        <f t="shared" si="83"/>
        <v>0</v>
      </c>
      <c r="G179" s="47">
        <f t="shared" si="84"/>
        <v>0</v>
      </c>
      <c r="H179" s="153">
        <f t="shared" si="97"/>
        <v>0</v>
      </c>
      <c r="J179">
        <f t="shared" si="85"/>
        <v>0</v>
      </c>
      <c r="K179">
        <f t="shared" si="86"/>
        <v>0</v>
      </c>
      <c r="L179" s="95">
        <f t="shared" si="87"/>
        <v>0</v>
      </c>
      <c r="M179" s="464"/>
      <c r="O179" s="221" t="str">
        <f t="shared" si="88"/>
        <v/>
      </c>
      <c r="P179" s="173" t="str">
        <f t="shared" si="89"/>
        <v/>
      </c>
      <c r="Q179" s="173" t="str">
        <f t="shared" si="90"/>
        <v/>
      </c>
      <c r="R179" s="173">
        <f t="shared" si="91"/>
        <v>0</v>
      </c>
      <c r="S179" s="468"/>
    </row>
    <row r="180" spans="1:43" hidden="1" outlineLevel="1" x14ac:dyDescent="0.25">
      <c r="A180" s="398"/>
      <c r="B180" s="80" t="s">
        <v>14</v>
      </c>
      <c r="C180" s="148">
        <f>'Ihre Kirche, regelm. N.'!T50</f>
        <v>0</v>
      </c>
      <c r="D180" s="148">
        <f>'Ihre Kirche, regelm. N.'!U50</f>
        <v>0</v>
      </c>
      <c r="E180" s="5"/>
      <c r="F180" s="5">
        <f t="shared" si="83"/>
        <v>0</v>
      </c>
      <c r="G180" s="47">
        <f t="shared" si="84"/>
        <v>0</v>
      </c>
      <c r="H180" s="153">
        <f t="shared" si="97"/>
        <v>0</v>
      </c>
      <c r="J180">
        <f t="shared" si="85"/>
        <v>0</v>
      </c>
      <c r="K180">
        <f t="shared" si="86"/>
        <v>0</v>
      </c>
      <c r="L180" s="95">
        <f t="shared" si="87"/>
        <v>0</v>
      </c>
      <c r="M180" s="464"/>
      <c r="O180" s="221" t="str">
        <f t="shared" si="88"/>
        <v/>
      </c>
      <c r="P180" s="173" t="str">
        <f t="shared" si="89"/>
        <v/>
      </c>
      <c r="Q180" s="173" t="str">
        <f t="shared" si="90"/>
        <v/>
      </c>
      <c r="R180" s="173">
        <f t="shared" si="91"/>
        <v>0</v>
      </c>
      <c r="S180" s="468"/>
    </row>
    <row r="181" spans="1:43" ht="15.75" hidden="1" outlineLevel="1" thickBot="1" x14ac:dyDescent="0.3">
      <c r="A181" s="399"/>
      <c r="B181" s="81" t="s">
        <v>13</v>
      </c>
      <c r="C181" s="300">
        <f>'Ihre Kirche, regelm. N.'!T51</f>
        <v>0</v>
      </c>
      <c r="D181" s="300">
        <f>'Ihre Kirche, regelm. N.'!U51</f>
        <v>0</v>
      </c>
      <c r="E181" s="82"/>
      <c r="F181" s="82">
        <f t="shared" si="83"/>
        <v>0</v>
      </c>
      <c r="G181" s="33">
        <f t="shared" si="84"/>
        <v>0</v>
      </c>
      <c r="H181" s="153">
        <f t="shared" si="97"/>
        <v>0</v>
      </c>
      <c r="J181">
        <f t="shared" si="85"/>
        <v>0</v>
      </c>
      <c r="K181">
        <f t="shared" si="86"/>
        <v>0</v>
      </c>
      <c r="L181" s="95">
        <f t="shared" si="87"/>
        <v>0</v>
      </c>
      <c r="M181" s="464"/>
      <c r="O181" s="221" t="str">
        <f t="shared" si="88"/>
        <v/>
      </c>
      <c r="P181" s="173" t="str">
        <f t="shared" si="89"/>
        <v/>
      </c>
      <c r="Q181" s="173" t="str">
        <f t="shared" si="90"/>
        <v/>
      </c>
      <c r="R181" s="173">
        <f t="shared" si="91"/>
        <v>0</v>
      </c>
      <c r="S181" s="468"/>
      <c r="T181" s="169"/>
    </row>
    <row r="182" spans="1:43" hidden="1" outlineLevel="1" x14ac:dyDescent="0.25">
      <c r="M182" s="169">
        <f>(M178+M174+M170+M166+M162+M158+M154)/7</f>
        <v>0</v>
      </c>
      <c r="O182" s="224">
        <f>SUM(O154:O181)/7</f>
        <v>0</v>
      </c>
      <c r="P182" s="183">
        <f>SUM(P154:P181)/7</f>
        <v>0</v>
      </c>
      <c r="Q182" s="183">
        <f>SUM(Q154:Q181)/7</f>
        <v>0</v>
      </c>
      <c r="R182" s="183">
        <f>SUM(R154:R181)/7</f>
        <v>0</v>
      </c>
      <c r="S182" s="183">
        <f>(S178+S174+S170+S166+S162+S158+S154)/7</f>
        <v>1</v>
      </c>
      <c r="T182" s="97">
        <f>SUM(P182:S182)</f>
        <v>1</v>
      </c>
    </row>
    <row r="183" spans="1:43" hidden="1" outlineLevel="1" x14ac:dyDescent="0.25">
      <c r="M183" s="169"/>
      <c r="O183" s="224"/>
      <c r="P183" s="333">
        <f>P182/T182</f>
        <v>0</v>
      </c>
      <c r="Q183" s="333">
        <f>Q182/T182</f>
        <v>0</v>
      </c>
      <c r="R183" s="333">
        <f>R182/T182</f>
        <v>0</v>
      </c>
      <c r="S183" s="333">
        <f>S182/T182</f>
        <v>1</v>
      </c>
      <c r="T183" s="97">
        <f>SUM(P183:S183)</f>
        <v>1</v>
      </c>
    </row>
    <row r="184" spans="1:43" hidden="1" outlineLevel="1" x14ac:dyDescent="0.25">
      <c r="M184" s="169"/>
      <c r="O184" s="224"/>
      <c r="P184" s="334">
        <f>IF($S$79&lt;0,P182/$M$79,P183)</f>
        <v>0</v>
      </c>
      <c r="Q184" s="334">
        <f>IF($S$79&lt;0,Q182/$M$79,Q183)</f>
        <v>0</v>
      </c>
      <c r="R184" s="334">
        <f>IF($S$79&lt;0,R182/$M$79,R183)</f>
        <v>0</v>
      </c>
      <c r="S184" s="335">
        <f>1-P184-Q184-R184</f>
        <v>1</v>
      </c>
    </row>
    <row r="185" spans="1:43" hidden="1" outlineLevel="1" x14ac:dyDescent="0.25">
      <c r="M185" s="169"/>
      <c r="O185" s="224"/>
      <c r="P185" s="183"/>
      <c r="Q185" s="183"/>
      <c r="R185" s="183"/>
      <c r="S185" s="183"/>
    </row>
    <row r="186" spans="1:43" hidden="1" outlineLevel="1" x14ac:dyDescent="0.25">
      <c r="M186" s="169"/>
      <c r="O186" s="224"/>
      <c r="P186" s="183"/>
      <c r="Q186" s="183"/>
      <c r="R186" s="183"/>
      <c r="S186" s="183"/>
    </row>
    <row r="187" spans="1:43" collapsed="1" x14ac:dyDescent="0.25"/>
    <row r="188" spans="1:43" x14ac:dyDescent="0.25">
      <c r="A188" s="168" t="s">
        <v>56</v>
      </c>
      <c r="O188" s="220" t="s">
        <v>237</v>
      </c>
      <c r="P188" s="182" t="s">
        <v>197</v>
      </c>
      <c r="Q188" s="182" t="s">
        <v>105</v>
      </c>
      <c r="R188" s="182" t="s">
        <v>50</v>
      </c>
      <c r="S188" s="331" t="s">
        <v>238</v>
      </c>
      <c r="AH188" s="4" t="s">
        <v>258</v>
      </c>
      <c r="AL188" s="12" t="s">
        <v>252</v>
      </c>
      <c r="AN188" s="247" t="s">
        <v>197</v>
      </c>
      <c r="AO188" s="247" t="s">
        <v>105</v>
      </c>
      <c r="AP188" s="247" t="s">
        <v>50</v>
      </c>
      <c r="AQ188" s="247" t="s">
        <v>253</v>
      </c>
    </row>
    <row r="189" spans="1:43" hidden="1" outlineLevel="1" x14ac:dyDescent="0.25">
      <c r="A189" s="465" t="s">
        <v>12</v>
      </c>
      <c r="B189" s="78" t="s">
        <v>15</v>
      </c>
      <c r="C189" s="306">
        <f>'Ihre Kirche, regelm. N.'!X24</f>
        <v>0</v>
      </c>
      <c r="D189" s="306">
        <f>'Ihre Kirche, regelm. N.'!Y24</f>
        <v>0</v>
      </c>
      <c r="E189" s="79"/>
      <c r="F189" s="79">
        <f t="shared" ref="F189:F216" si="103">VLOOKUP(C189,$C$2:$D$5,2,FALSE)</f>
        <v>0</v>
      </c>
      <c r="G189" s="122">
        <f t="shared" ref="G189:G216" si="104">VLOOKUP(D189,$H$2:$I$7,2,FALSE)</f>
        <v>0</v>
      </c>
      <c r="H189" s="121">
        <f>G189+F189</f>
        <v>0</v>
      </c>
      <c r="J189">
        <f t="shared" ref="J189:J216" si="105">VLOOKUP(C189,$E$2:$G$5,3,FALSE)</f>
        <v>0</v>
      </c>
      <c r="K189">
        <f t="shared" ref="K189:K216" si="106">VLOOKUP(D189,$K$2:$M$7,3,FALSE)</f>
        <v>0</v>
      </c>
      <c r="L189" s="95">
        <f t="shared" ref="L189:L216" si="107">J189*K189</f>
        <v>0</v>
      </c>
      <c r="M189" s="464">
        <f>(L189+L190+L191+L192)</f>
        <v>0</v>
      </c>
      <c r="O189" s="221" t="str">
        <f>IF(H189&gt;=20,L189,"")</f>
        <v/>
      </c>
      <c r="P189" s="173" t="str">
        <f>IF(H189&gt;30,L189,"")</f>
        <v/>
      </c>
      <c r="Q189" s="173" t="str">
        <f>IF(AND(H189&gt;20,H189&lt;30),L189,"")</f>
        <v/>
      </c>
      <c r="R189" s="173">
        <f>IF(H189&lt;20,L189,"")</f>
        <v>0</v>
      </c>
      <c r="S189" s="464">
        <f>1-M189</f>
        <v>1</v>
      </c>
      <c r="AH189" s="12">
        <v>1</v>
      </c>
      <c r="AI189" s="307">
        <f>'Ihre Kirche, Sonderutz.'!BR17</f>
        <v>0</v>
      </c>
      <c r="AJ189" s="307">
        <f>'Ihre Kirche, Sonderutz.'!BS17</f>
        <v>0</v>
      </c>
      <c r="AL189" s="307">
        <f>COUNTA('Ihre Kirche, Sonderutz.'!BI29:BI40)</f>
        <v>0</v>
      </c>
      <c r="AN189" s="12" t="str">
        <f>IF(AI189="g",AL189,"")</f>
        <v/>
      </c>
      <c r="AO189" s="12" t="str">
        <f>IF(AI189="k",AL189,"")</f>
        <v/>
      </c>
      <c r="AP189" s="12" t="str">
        <f>IF(AI189="e",AL189,"")</f>
        <v/>
      </c>
      <c r="AQ189">
        <f>12-AL189</f>
        <v>12</v>
      </c>
    </row>
    <row r="190" spans="1:43" hidden="1" outlineLevel="1" x14ac:dyDescent="0.25">
      <c r="A190" s="466"/>
      <c r="B190" s="80" t="s">
        <v>16</v>
      </c>
      <c r="C190" s="148">
        <f>'Ihre Kirche, regelm. N.'!X25</f>
        <v>0</v>
      </c>
      <c r="D190" s="148">
        <f>'Ihre Kirche, regelm. N.'!Y25</f>
        <v>0</v>
      </c>
      <c r="E190" s="5"/>
      <c r="F190" s="5">
        <f t="shared" si="103"/>
        <v>0</v>
      </c>
      <c r="G190" s="47">
        <f t="shared" si="104"/>
        <v>0</v>
      </c>
      <c r="H190" s="121">
        <f>G190+F190</f>
        <v>0</v>
      </c>
      <c r="J190">
        <f t="shared" si="105"/>
        <v>0</v>
      </c>
      <c r="K190">
        <f t="shared" si="106"/>
        <v>0</v>
      </c>
      <c r="L190" s="95">
        <f t="shared" si="107"/>
        <v>0</v>
      </c>
      <c r="M190" s="464"/>
      <c r="O190" s="221" t="str">
        <f t="shared" ref="O190:O216" si="108">IF(H190&gt;=20,L190,"")</f>
        <v/>
      </c>
      <c r="P190" s="173" t="str">
        <f t="shared" ref="P190:P216" si="109">IF(H190&gt;30,L190,"")</f>
        <v/>
      </c>
      <c r="Q190" s="173" t="str">
        <f t="shared" ref="Q190:Q216" si="110">IF(AND(H190&gt;20,H190&lt;30),L190,"")</f>
        <v/>
      </c>
      <c r="R190" s="173">
        <f t="shared" ref="R190:R216" si="111">IF(H190&lt;20,L190,"")</f>
        <v>0</v>
      </c>
      <c r="S190" s="468"/>
      <c r="AH190" s="12">
        <v>2</v>
      </c>
      <c r="AI190" s="307">
        <f>'Ihre Kirche, Sonderutz.'!BR18</f>
        <v>0</v>
      </c>
      <c r="AJ190" s="307">
        <f>'Ihre Kirche, Sonderutz.'!BS18</f>
        <v>0</v>
      </c>
      <c r="AL190" s="307">
        <f>COUNTA('Ihre Kirche, Sonderutz.'!BJ29:BJ40)</f>
        <v>0</v>
      </c>
      <c r="AN190" s="12" t="str">
        <f t="shared" ref="AN190:AN198" si="112">IF(AI190="g",AL190,"")</f>
        <v/>
      </c>
      <c r="AO190" s="12" t="str">
        <f t="shared" ref="AO190:AO198" si="113">IF(AI190="k",AL190,"")</f>
        <v/>
      </c>
      <c r="AP190" s="12" t="str">
        <f t="shared" ref="AP190:AP198" si="114">IF(AI190="e",AL190,"")</f>
        <v/>
      </c>
      <c r="AQ190">
        <f t="shared" ref="AQ190:AQ198" si="115">12-AL190</f>
        <v>12</v>
      </c>
    </row>
    <row r="191" spans="1:43" hidden="1" outlineLevel="1" x14ac:dyDescent="0.25">
      <c r="A191" s="466"/>
      <c r="B191" s="80" t="s">
        <v>14</v>
      </c>
      <c r="C191" s="148">
        <f>'Ihre Kirche, regelm. N.'!X26</f>
        <v>0</v>
      </c>
      <c r="D191" s="148">
        <f>'Ihre Kirche, regelm. N.'!Y26</f>
        <v>0</v>
      </c>
      <c r="E191" s="5"/>
      <c r="F191" s="5">
        <f t="shared" si="103"/>
        <v>0</v>
      </c>
      <c r="G191" s="47">
        <f t="shared" si="104"/>
        <v>0</v>
      </c>
      <c r="H191" s="121">
        <f>G191+F191</f>
        <v>0</v>
      </c>
      <c r="I191" s="12"/>
      <c r="J191">
        <f t="shared" si="105"/>
        <v>0</v>
      </c>
      <c r="K191">
        <f t="shared" si="106"/>
        <v>0</v>
      </c>
      <c r="L191" s="95">
        <f t="shared" si="107"/>
        <v>0</v>
      </c>
      <c r="M191" s="464"/>
      <c r="O191" s="221" t="str">
        <f t="shared" si="108"/>
        <v/>
      </c>
      <c r="P191" s="173" t="str">
        <f t="shared" si="109"/>
        <v/>
      </c>
      <c r="Q191" s="173" t="str">
        <f t="shared" si="110"/>
        <v/>
      </c>
      <c r="R191" s="173">
        <f t="shared" si="111"/>
        <v>0</v>
      </c>
      <c r="S191" s="468"/>
      <c r="AH191" s="12">
        <v>3</v>
      </c>
      <c r="AI191" s="307">
        <f>'Ihre Kirche, Sonderutz.'!BR19</f>
        <v>0</v>
      </c>
      <c r="AJ191" s="307">
        <f>'Ihre Kirche, Sonderutz.'!BS19</f>
        <v>0</v>
      </c>
      <c r="AL191" s="307">
        <f>COUNTA('Ihre Kirche, Sonderutz.'!BK29:BK40)</f>
        <v>0</v>
      </c>
      <c r="AN191" s="12" t="str">
        <f t="shared" si="112"/>
        <v/>
      </c>
      <c r="AO191" s="12" t="str">
        <f t="shared" si="113"/>
        <v/>
      </c>
      <c r="AP191" s="12" t="str">
        <f t="shared" si="114"/>
        <v/>
      </c>
      <c r="AQ191">
        <f t="shared" si="115"/>
        <v>12</v>
      </c>
    </row>
    <row r="192" spans="1:43" ht="15.75" hidden="1" outlineLevel="1" thickBot="1" x14ac:dyDescent="0.3">
      <c r="A192" s="467"/>
      <c r="B192" s="81" t="s">
        <v>13</v>
      </c>
      <c r="C192" s="300">
        <f>'Ihre Kirche, regelm. N.'!X27</f>
        <v>0</v>
      </c>
      <c r="D192" s="300">
        <f>'Ihre Kirche, regelm. N.'!Y27</f>
        <v>0</v>
      </c>
      <c r="E192" s="82"/>
      <c r="F192" s="82">
        <f t="shared" si="103"/>
        <v>0</v>
      </c>
      <c r="G192" s="33">
        <f t="shared" si="104"/>
        <v>0</v>
      </c>
      <c r="H192" s="121">
        <f>G192+F192</f>
        <v>0</v>
      </c>
      <c r="J192">
        <f t="shared" si="105"/>
        <v>0</v>
      </c>
      <c r="K192">
        <f t="shared" si="106"/>
        <v>0</v>
      </c>
      <c r="L192" s="95">
        <f t="shared" si="107"/>
        <v>0</v>
      </c>
      <c r="M192" s="464"/>
      <c r="O192" s="221" t="str">
        <f t="shared" si="108"/>
        <v/>
      </c>
      <c r="P192" s="173" t="str">
        <f t="shared" si="109"/>
        <v/>
      </c>
      <c r="Q192" s="173" t="str">
        <f t="shared" si="110"/>
        <v/>
      </c>
      <c r="R192" s="173">
        <f t="shared" si="111"/>
        <v>0</v>
      </c>
      <c r="S192" s="468"/>
      <c r="AH192" s="12">
        <v>4</v>
      </c>
      <c r="AI192" s="307">
        <f>'Ihre Kirche, Sonderutz.'!BR20</f>
        <v>0</v>
      </c>
      <c r="AJ192" s="307">
        <f>'Ihre Kirche, Sonderutz.'!BS20</f>
        <v>0</v>
      </c>
      <c r="AL192" s="307">
        <f>COUNTA('Ihre Kirche, Sonderutz.'!BL29:BL40)</f>
        <v>0</v>
      </c>
      <c r="AN192" s="12" t="str">
        <f t="shared" si="112"/>
        <v/>
      </c>
      <c r="AO192" s="12" t="str">
        <f t="shared" si="113"/>
        <v/>
      </c>
      <c r="AP192" s="12" t="str">
        <f t="shared" si="114"/>
        <v/>
      </c>
      <c r="AQ192">
        <f t="shared" si="115"/>
        <v>12</v>
      </c>
    </row>
    <row r="193" spans="1:44" hidden="1" outlineLevel="1" x14ac:dyDescent="0.25">
      <c r="A193" s="397" t="s">
        <v>17</v>
      </c>
      <c r="B193" s="78" t="s">
        <v>15</v>
      </c>
      <c r="C193" s="306">
        <f>'Ihre Kirche, regelm. N.'!X28</f>
        <v>0</v>
      </c>
      <c r="D193" s="306">
        <f>'Ihre Kirche, regelm. N.'!Y28</f>
        <v>0</v>
      </c>
      <c r="E193" s="79"/>
      <c r="F193" s="79">
        <f t="shared" si="103"/>
        <v>0</v>
      </c>
      <c r="G193" s="122">
        <f t="shared" si="104"/>
        <v>0</v>
      </c>
      <c r="H193" s="153">
        <f>G193+F193</f>
        <v>0</v>
      </c>
      <c r="J193">
        <f t="shared" si="105"/>
        <v>0</v>
      </c>
      <c r="K193">
        <f t="shared" si="106"/>
        <v>0</v>
      </c>
      <c r="L193" s="95">
        <f t="shared" si="107"/>
        <v>0</v>
      </c>
      <c r="M193" s="464">
        <f>(L193+L194+L195+L196)</f>
        <v>0</v>
      </c>
      <c r="O193" s="221" t="str">
        <f t="shared" si="108"/>
        <v/>
      </c>
      <c r="P193" s="173" t="str">
        <f t="shared" si="109"/>
        <v/>
      </c>
      <c r="Q193" s="173" t="str">
        <f t="shared" si="110"/>
        <v/>
      </c>
      <c r="R193" s="173">
        <f t="shared" si="111"/>
        <v>0</v>
      </c>
      <c r="S193" s="464">
        <f t="shared" ref="S193" si="116">1-M193</f>
        <v>1</v>
      </c>
      <c r="AH193" s="12">
        <v>5</v>
      </c>
      <c r="AI193" s="307">
        <f>'Ihre Kirche, Sonderutz.'!BR21</f>
        <v>0</v>
      </c>
      <c r="AJ193" s="307">
        <f>'Ihre Kirche, Sonderutz.'!BS21</f>
        <v>0</v>
      </c>
      <c r="AL193" s="307">
        <f>COUNTA('Ihre Kirche, Sonderutz.'!BM29:BM40)</f>
        <v>0</v>
      </c>
      <c r="AN193" s="12" t="str">
        <f t="shared" si="112"/>
        <v/>
      </c>
      <c r="AO193" s="12" t="str">
        <f t="shared" si="113"/>
        <v/>
      </c>
      <c r="AP193" s="12" t="str">
        <f t="shared" si="114"/>
        <v/>
      </c>
      <c r="AQ193">
        <f t="shared" si="115"/>
        <v>12</v>
      </c>
    </row>
    <row r="194" spans="1:44" hidden="1" outlineLevel="1" x14ac:dyDescent="0.25">
      <c r="A194" s="398"/>
      <c r="B194" s="80" t="s">
        <v>16</v>
      </c>
      <c r="C194" s="148">
        <f>'Ihre Kirche, regelm. N.'!X29</f>
        <v>0</v>
      </c>
      <c r="D194" s="148">
        <f>'Ihre Kirche, regelm. N.'!Y29</f>
        <v>0</v>
      </c>
      <c r="E194" s="5"/>
      <c r="F194" s="5">
        <f t="shared" si="103"/>
        <v>0</v>
      </c>
      <c r="G194" s="47">
        <f t="shared" si="104"/>
        <v>0</v>
      </c>
      <c r="H194" s="153">
        <f t="shared" ref="H194:H216" si="117">G194+F194</f>
        <v>0</v>
      </c>
      <c r="J194">
        <f t="shared" si="105"/>
        <v>0</v>
      </c>
      <c r="K194">
        <f t="shared" si="106"/>
        <v>0</v>
      </c>
      <c r="L194" s="95">
        <f t="shared" si="107"/>
        <v>0</v>
      </c>
      <c r="M194" s="464"/>
      <c r="O194" s="221" t="str">
        <f t="shared" si="108"/>
        <v/>
      </c>
      <c r="P194" s="173" t="str">
        <f t="shared" si="109"/>
        <v/>
      </c>
      <c r="Q194" s="173" t="str">
        <f t="shared" si="110"/>
        <v/>
      </c>
      <c r="R194" s="173">
        <f t="shared" si="111"/>
        <v>0</v>
      </c>
      <c r="S194" s="468"/>
      <c r="AH194" s="12">
        <v>6</v>
      </c>
      <c r="AI194" s="307">
        <f>'Ihre Kirche, Sonderutz.'!BR22</f>
        <v>0</v>
      </c>
      <c r="AJ194" s="307">
        <f>'Ihre Kirche, Sonderutz.'!BS22</f>
        <v>0</v>
      </c>
      <c r="AL194" s="307">
        <f>COUNTA('Ihre Kirche, Sonderutz.'!BN29:BN40)</f>
        <v>0</v>
      </c>
      <c r="AN194" s="12" t="str">
        <f t="shared" si="112"/>
        <v/>
      </c>
      <c r="AO194" s="12" t="str">
        <f t="shared" si="113"/>
        <v/>
      </c>
      <c r="AP194" s="12" t="str">
        <f t="shared" si="114"/>
        <v/>
      </c>
      <c r="AQ194">
        <f t="shared" si="115"/>
        <v>12</v>
      </c>
    </row>
    <row r="195" spans="1:44" hidden="1" outlineLevel="1" x14ac:dyDescent="0.25">
      <c r="A195" s="398"/>
      <c r="B195" s="80" t="s">
        <v>14</v>
      </c>
      <c r="C195" s="148">
        <f>'Ihre Kirche, regelm. N.'!X30</f>
        <v>0</v>
      </c>
      <c r="D195" s="148">
        <f>'Ihre Kirche, regelm. N.'!Y30</f>
        <v>0</v>
      </c>
      <c r="E195" s="5"/>
      <c r="F195" s="5">
        <f t="shared" si="103"/>
        <v>0</v>
      </c>
      <c r="G195" s="47">
        <f t="shared" si="104"/>
        <v>0</v>
      </c>
      <c r="H195" s="153">
        <f t="shared" si="117"/>
        <v>0</v>
      </c>
      <c r="J195">
        <f t="shared" si="105"/>
        <v>0</v>
      </c>
      <c r="K195">
        <f t="shared" si="106"/>
        <v>0</v>
      </c>
      <c r="L195" s="95">
        <f t="shared" si="107"/>
        <v>0</v>
      </c>
      <c r="M195" s="464"/>
      <c r="O195" s="221" t="str">
        <f t="shared" si="108"/>
        <v/>
      </c>
      <c r="P195" s="173" t="str">
        <f t="shared" si="109"/>
        <v/>
      </c>
      <c r="Q195" s="173" t="str">
        <f t="shared" si="110"/>
        <v/>
      </c>
      <c r="R195" s="173">
        <f t="shared" si="111"/>
        <v>0</v>
      </c>
      <c r="S195" s="468"/>
      <c r="AH195" s="12">
        <v>7</v>
      </c>
      <c r="AI195" s="307">
        <f>'Ihre Kirche, Sonderutz.'!BR23</f>
        <v>0</v>
      </c>
      <c r="AJ195" s="307">
        <f>'Ihre Kirche, Sonderutz.'!BS23</f>
        <v>0</v>
      </c>
      <c r="AL195" s="307">
        <f>COUNTA('Ihre Kirche, Sonderutz.'!BO29:BO40)</f>
        <v>0</v>
      </c>
      <c r="AN195" s="12" t="str">
        <f t="shared" si="112"/>
        <v/>
      </c>
      <c r="AO195" s="12" t="str">
        <f t="shared" si="113"/>
        <v/>
      </c>
      <c r="AP195" s="12" t="str">
        <f t="shared" si="114"/>
        <v/>
      </c>
      <c r="AQ195">
        <f t="shared" si="115"/>
        <v>12</v>
      </c>
    </row>
    <row r="196" spans="1:44" ht="15.75" hidden="1" outlineLevel="1" thickBot="1" x14ac:dyDescent="0.3">
      <c r="A196" s="399"/>
      <c r="B196" s="81" t="s">
        <v>13</v>
      </c>
      <c r="C196" s="300">
        <f>'Ihre Kirche, regelm. N.'!X31</f>
        <v>0</v>
      </c>
      <c r="D196" s="300">
        <f>'Ihre Kirche, regelm. N.'!Y31</f>
        <v>0</v>
      </c>
      <c r="E196" s="82"/>
      <c r="F196" s="82">
        <f t="shared" si="103"/>
        <v>0</v>
      </c>
      <c r="G196" s="33">
        <f t="shared" si="104"/>
        <v>0</v>
      </c>
      <c r="H196" s="153">
        <f t="shared" si="117"/>
        <v>0</v>
      </c>
      <c r="J196">
        <f t="shared" si="105"/>
        <v>0</v>
      </c>
      <c r="K196">
        <f t="shared" si="106"/>
        <v>0</v>
      </c>
      <c r="L196" s="95">
        <f t="shared" si="107"/>
        <v>0</v>
      </c>
      <c r="M196" s="464"/>
      <c r="O196" s="221" t="str">
        <f t="shared" si="108"/>
        <v/>
      </c>
      <c r="P196" s="173" t="str">
        <f t="shared" si="109"/>
        <v/>
      </c>
      <c r="Q196" s="173" t="str">
        <f t="shared" si="110"/>
        <v/>
      </c>
      <c r="R196" s="173">
        <f t="shared" si="111"/>
        <v>0</v>
      </c>
      <c r="S196" s="468"/>
      <c r="AH196" s="12">
        <v>8</v>
      </c>
      <c r="AI196" s="307">
        <f>'Ihre Kirche, Sonderutz.'!BR24</f>
        <v>0</v>
      </c>
      <c r="AJ196" s="307">
        <f>'Ihre Kirche, Sonderutz.'!BS24</f>
        <v>0</v>
      </c>
      <c r="AL196" s="307">
        <f>COUNTA('Ihre Kirche, Sonderutz.'!BP29:BP40)</f>
        <v>0</v>
      </c>
      <c r="AN196" s="12" t="str">
        <f t="shared" si="112"/>
        <v/>
      </c>
      <c r="AO196" s="12" t="str">
        <f t="shared" si="113"/>
        <v/>
      </c>
      <c r="AP196" s="12" t="str">
        <f t="shared" si="114"/>
        <v/>
      </c>
      <c r="AQ196">
        <f t="shared" si="115"/>
        <v>12</v>
      </c>
    </row>
    <row r="197" spans="1:44" hidden="1" outlineLevel="1" x14ac:dyDescent="0.25">
      <c r="A197" s="397" t="s">
        <v>18</v>
      </c>
      <c r="B197" s="123" t="s">
        <v>15</v>
      </c>
      <c r="C197" s="306">
        <f>'Ihre Kirche, regelm. N.'!X32</f>
        <v>0</v>
      </c>
      <c r="D197" s="306">
        <f>'Ihre Kirche, regelm. N.'!Y32</f>
        <v>0</v>
      </c>
      <c r="E197" s="5"/>
      <c r="F197" s="5">
        <f t="shared" si="103"/>
        <v>0</v>
      </c>
      <c r="G197" s="47">
        <f t="shared" si="104"/>
        <v>0</v>
      </c>
      <c r="H197" s="153">
        <f t="shared" si="117"/>
        <v>0</v>
      </c>
      <c r="J197">
        <f t="shared" si="105"/>
        <v>0</v>
      </c>
      <c r="K197">
        <f t="shared" si="106"/>
        <v>0</v>
      </c>
      <c r="L197" s="95">
        <f t="shared" si="107"/>
        <v>0</v>
      </c>
      <c r="M197" s="464">
        <f>(L197+L198+L199+L200)</f>
        <v>0</v>
      </c>
      <c r="O197" s="221" t="str">
        <f t="shared" si="108"/>
        <v/>
      </c>
      <c r="P197" s="173" t="str">
        <f t="shared" si="109"/>
        <v/>
      </c>
      <c r="Q197" s="173" t="str">
        <f t="shared" si="110"/>
        <v/>
      </c>
      <c r="R197" s="173">
        <f t="shared" si="111"/>
        <v>0</v>
      </c>
      <c r="S197" s="464">
        <f t="shared" ref="S197" si="118">1-M197</f>
        <v>1</v>
      </c>
      <c r="AH197" s="12">
        <v>9</v>
      </c>
      <c r="AI197" s="307">
        <f>'Ihre Kirche, Sonderutz.'!BR25</f>
        <v>0</v>
      </c>
      <c r="AJ197" s="307">
        <f>'Ihre Kirche, Sonderutz.'!BS25</f>
        <v>0</v>
      </c>
      <c r="AL197" s="307">
        <f>COUNTA('Ihre Kirche, Sonderutz.'!BQ29:BQ40)</f>
        <v>0</v>
      </c>
      <c r="AN197" s="12" t="str">
        <f t="shared" si="112"/>
        <v/>
      </c>
      <c r="AO197" s="12" t="str">
        <f t="shared" si="113"/>
        <v/>
      </c>
      <c r="AP197" s="12" t="str">
        <f t="shared" si="114"/>
        <v/>
      </c>
      <c r="AQ197">
        <f t="shared" si="115"/>
        <v>12</v>
      </c>
    </row>
    <row r="198" spans="1:44" hidden="1" outlineLevel="1" x14ac:dyDescent="0.25">
      <c r="A198" s="398"/>
      <c r="B198" s="80" t="s">
        <v>16</v>
      </c>
      <c r="C198" s="148">
        <f>'Ihre Kirche, regelm. N.'!X33</f>
        <v>0</v>
      </c>
      <c r="D198" s="148">
        <f>'Ihre Kirche, regelm. N.'!Y33</f>
        <v>0</v>
      </c>
      <c r="E198" s="5"/>
      <c r="F198" s="5">
        <f t="shared" si="103"/>
        <v>0</v>
      </c>
      <c r="G198" s="47">
        <f t="shared" si="104"/>
        <v>0</v>
      </c>
      <c r="H198" s="153">
        <f t="shared" si="117"/>
        <v>0</v>
      </c>
      <c r="J198">
        <f t="shared" si="105"/>
        <v>0</v>
      </c>
      <c r="K198">
        <f t="shared" si="106"/>
        <v>0</v>
      </c>
      <c r="L198" s="95">
        <f t="shared" si="107"/>
        <v>0</v>
      </c>
      <c r="M198" s="464"/>
      <c r="O198" s="221" t="str">
        <f t="shared" si="108"/>
        <v/>
      </c>
      <c r="P198" s="173" t="str">
        <f t="shared" si="109"/>
        <v/>
      </c>
      <c r="Q198" s="173" t="str">
        <f t="shared" si="110"/>
        <v/>
      </c>
      <c r="R198" s="173">
        <f t="shared" si="111"/>
        <v>0</v>
      </c>
      <c r="S198" s="468"/>
      <c r="AH198" s="12">
        <v>10</v>
      </c>
      <c r="AI198" s="307">
        <f>'Ihre Kirche, Sonderutz.'!BR26</f>
        <v>0</v>
      </c>
      <c r="AJ198" s="307">
        <f>'Ihre Kirche, Sonderutz.'!BS26</f>
        <v>0</v>
      </c>
      <c r="AL198" s="307">
        <f>COUNTA('Ihre Kirche, Sonderutz.'!BR29:BR40)</f>
        <v>0</v>
      </c>
      <c r="AN198" s="12" t="str">
        <f t="shared" si="112"/>
        <v/>
      </c>
      <c r="AO198" s="12" t="str">
        <f t="shared" si="113"/>
        <v/>
      </c>
      <c r="AP198" s="12" t="str">
        <f t="shared" si="114"/>
        <v/>
      </c>
      <c r="AQ198">
        <f t="shared" si="115"/>
        <v>12</v>
      </c>
    </row>
    <row r="199" spans="1:44" hidden="1" outlineLevel="1" x14ac:dyDescent="0.25">
      <c r="A199" s="398"/>
      <c r="B199" s="80" t="s">
        <v>14</v>
      </c>
      <c r="C199" s="148">
        <f>'Ihre Kirche, regelm. N.'!X34</f>
        <v>0</v>
      </c>
      <c r="D199" s="148">
        <f>'Ihre Kirche, regelm. N.'!Y34</f>
        <v>0</v>
      </c>
      <c r="E199" s="5"/>
      <c r="F199" s="5">
        <f t="shared" si="103"/>
        <v>0</v>
      </c>
      <c r="G199" s="47">
        <f t="shared" si="104"/>
        <v>0</v>
      </c>
      <c r="H199" s="153">
        <f t="shared" si="117"/>
        <v>0</v>
      </c>
      <c r="J199">
        <f t="shared" si="105"/>
        <v>0</v>
      </c>
      <c r="K199">
        <f t="shared" si="106"/>
        <v>0</v>
      </c>
      <c r="L199" s="95">
        <f t="shared" si="107"/>
        <v>0</v>
      </c>
      <c r="M199" s="464"/>
      <c r="O199" s="221" t="str">
        <f t="shared" si="108"/>
        <v/>
      </c>
      <c r="P199" s="173" t="str">
        <f t="shared" si="109"/>
        <v/>
      </c>
      <c r="Q199" s="173" t="str">
        <f t="shared" si="110"/>
        <v/>
      </c>
      <c r="R199" s="173">
        <f t="shared" si="111"/>
        <v>0</v>
      </c>
      <c r="S199" s="468"/>
      <c r="AI199" s="174">
        <f>COUNTIF(AI189:AI198,"&lt;&gt;0")</f>
        <v>0</v>
      </c>
      <c r="AL199" s="174">
        <f>SUM(AL189:AL198)</f>
        <v>0</v>
      </c>
      <c r="AN199" s="248">
        <f>SUM(AN189:AN198)</f>
        <v>0</v>
      </c>
      <c r="AO199" s="248">
        <f>SUM(AO189:AO198)</f>
        <v>0</v>
      </c>
      <c r="AP199" s="248">
        <f>SUM(AP189:AP198)</f>
        <v>0</v>
      </c>
      <c r="AQ199" s="248">
        <f>SUM(AQ189:AQ198)</f>
        <v>120</v>
      </c>
      <c r="AR199" s="251">
        <f>SUM(AN199:AQ199)</f>
        <v>120</v>
      </c>
    </row>
    <row r="200" spans="1:44" ht="15.75" hidden="1" outlineLevel="1" thickBot="1" x14ac:dyDescent="0.3">
      <c r="A200" s="399"/>
      <c r="B200" s="124" t="s">
        <v>13</v>
      </c>
      <c r="C200" s="300">
        <f>'Ihre Kirche, regelm. N.'!X35</f>
        <v>0</v>
      </c>
      <c r="D200" s="300">
        <f>'Ihre Kirche, regelm. N.'!Y35</f>
        <v>0</v>
      </c>
      <c r="E200" s="5"/>
      <c r="F200" s="5">
        <f t="shared" si="103"/>
        <v>0</v>
      </c>
      <c r="G200" s="47">
        <f t="shared" si="104"/>
        <v>0</v>
      </c>
      <c r="H200" s="153">
        <f t="shared" si="117"/>
        <v>0</v>
      </c>
      <c r="J200">
        <f t="shared" si="105"/>
        <v>0</v>
      </c>
      <c r="K200">
        <f t="shared" si="106"/>
        <v>0</v>
      </c>
      <c r="L200" s="95">
        <f t="shared" si="107"/>
        <v>0</v>
      </c>
      <c r="M200" s="464"/>
      <c r="O200" s="221" t="str">
        <f t="shared" si="108"/>
        <v/>
      </c>
      <c r="P200" s="173" t="str">
        <f t="shared" si="109"/>
        <v/>
      </c>
      <c r="Q200" s="173" t="str">
        <f t="shared" si="110"/>
        <v/>
      </c>
      <c r="R200" s="173">
        <f t="shared" si="111"/>
        <v>0</v>
      </c>
      <c r="S200" s="468"/>
      <c r="AN200" s="95">
        <f>AN199/AR199</f>
        <v>0</v>
      </c>
      <c r="AO200" s="95">
        <f>AO199/AR199</f>
        <v>0</v>
      </c>
      <c r="AP200" s="95">
        <f>AP199/AR199</f>
        <v>0</v>
      </c>
      <c r="AQ200" s="95">
        <f>AQ199/AR199</f>
        <v>1</v>
      </c>
      <c r="AR200" s="173">
        <v>1</v>
      </c>
    </row>
    <row r="201" spans="1:44" hidden="1" outlineLevel="1" x14ac:dyDescent="0.25">
      <c r="A201" s="397" t="s">
        <v>19</v>
      </c>
      <c r="B201" s="78" t="s">
        <v>15</v>
      </c>
      <c r="C201" s="306">
        <f>'Ihre Kirche, regelm. N.'!X36</f>
        <v>0</v>
      </c>
      <c r="D201" s="306">
        <f>'Ihre Kirche, regelm. N.'!Y36</f>
        <v>0</v>
      </c>
      <c r="E201" s="79"/>
      <c r="F201" s="79">
        <f t="shared" si="103"/>
        <v>0</v>
      </c>
      <c r="G201" s="122">
        <f t="shared" si="104"/>
        <v>0</v>
      </c>
      <c r="H201" s="153">
        <f t="shared" si="117"/>
        <v>0</v>
      </c>
      <c r="J201">
        <f t="shared" si="105"/>
        <v>0</v>
      </c>
      <c r="K201">
        <f t="shared" si="106"/>
        <v>0</v>
      </c>
      <c r="L201" s="95">
        <f t="shared" si="107"/>
        <v>0</v>
      </c>
      <c r="M201" s="464">
        <f>(L201+L202+L203+L204)</f>
        <v>0</v>
      </c>
      <c r="O201" s="221" t="str">
        <f t="shared" si="108"/>
        <v/>
      </c>
      <c r="P201" s="173" t="str">
        <f t="shared" si="109"/>
        <v/>
      </c>
      <c r="Q201" s="173" t="str">
        <f t="shared" si="110"/>
        <v/>
      </c>
      <c r="R201" s="173">
        <f t="shared" si="111"/>
        <v>0</v>
      </c>
      <c r="S201" s="464">
        <f t="shared" ref="S201" si="119">1-M201</f>
        <v>1</v>
      </c>
    </row>
    <row r="202" spans="1:44" hidden="1" outlineLevel="1" x14ac:dyDescent="0.25">
      <c r="A202" s="398"/>
      <c r="B202" s="80" t="s">
        <v>16</v>
      </c>
      <c r="C202" s="148">
        <f>'Ihre Kirche, regelm. N.'!X37</f>
        <v>0</v>
      </c>
      <c r="D202" s="148">
        <f>'Ihre Kirche, regelm. N.'!Y37</f>
        <v>0</v>
      </c>
      <c r="E202" s="5"/>
      <c r="F202" s="5">
        <f t="shared" si="103"/>
        <v>0</v>
      </c>
      <c r="G202" s="47">
        <f t="shared" si="104"/>
        <v>0</v>
      </c>
      <c r="H202" s="153">
        <f t="shared" si="117"/>
        <v>0</v>
      </c>
      <c r="J202">
        <f t="shared" si="105"/>
        <v>0</v>
      </c>
      <c r="K202">
        <f t="shared" si="106"/>
        <v>0</v>
      </c>
      <c r="L202" s="95">
        <f t="shared" si="107"/>
        <v>0</v>
      </c>
      <c r="M202" s="464"/>
      <c r="O202" s="221" t="str">
        <f t="shared" si="108"/>
        <v/>
      </c>
      <c r="P202" s="173" t="str">
        <f t="shared" si="109"/>
        <v/>
      </c>
      <c r="Q202" s="173" t="str">
        <f t="shared" si="110"/>
        <v/>
      </c>
      <c r="R202" s="173">
        <f t="shared" si="111"/>
        <v>0</v>
      </c>
      <c r="S202" s="468"/>
    </row>
    <row r="203" spans="1:44" hidden="1" outlineLevel="1" x14ac:dyDescent="0.25">
      <c r="A203" s="398"/>
      <c r="B203" s="80" t="s">
        <v>14</v>
      </c>
      <c r="C203" s="148">
        <f>'Ihre Kirche, regelm. N.'!X38</f>
        <v>0</v>
      </c>
      <c r="D203" s="148">
        <f>'Ihre Kirche, regelm. N.'!Y38</f>
        <v>0</v>
      </c>
      <c r="E203" s="5"/>
      <c r="F203" s="5">
        <f t="shared" si="103"/>
        <v>0</v>
      </c>
      <c r="G203" s="47">
        <f t="shared" si="104"/>
        <v>0</v>
      </c>
      <c r="H203" s="153">
        <f t="shared" si="117"/>
        <v>0</v>
      </c>
      <c r="J203">
        <f t="shared" si="105"/>
        <v>0</v>
      </c>
      <c r="K203">
        <f t="shared" si="106"/>
        <v>0</v>
      </c>
      <c r="L203" s="95">
        <f t="shared" si="107"/>
        <v>0</v>
      </c>
      <c r="M203" s="464"/>
      <c r="O203" s="221" t="str">
        <f t="shared" si="108"/>
        <v/>
      </c>
      <c r="P203" s="173" t="str">
        <f t="shared" si="109"/>
        <v/>
      </c>
      <c r="Q203" s="173" t="str">
        <f t="shared" si="110"/>
        <v/>
      </c>
      <c r="R203" s="173">
        <f t="shared" si="111"/>
        <v>0</v>
      </c>
      <c r="S203" s="468"/>
    </row>
    <row r="204" spans="1:44" ht="15.75" hidden="1" outlineLevel="1" thickBot="1" x14ac:dyDescent="0.3">
      <c r="A204" s="399"/>
      <c r="B204" s="81" t="s">
        <v>13</v>
      </c>
      <c r="C204" s="300">
        <f>'Ihre Kirche, regelm. N.'!X39</f>
        <v>0</v>
      </c>
      <c r="D204" s="300">
        <f>'Ihre Kirche, regelm. N.'!Y39</f>
        <v>0</v>
      </c>
      <c r="E204" s="82"/>
      <c r="F204" s="82">
        <f t="shared" si="103"/>
        <v>0</v>
      </c>
      <c r="G204" s="33">
        <f t="shared" si="104"/>
        <v>0</v>
      </c>
      <c r="H204" s="153">
        <f t="shared" si="117"/>
        <v>0</v>
      </c>
      <c r="J204">
        <f t="shared" si="105"/>
        <v>0</v>
      </c>
      <c r="K204">
        <f t="shared" si="106"/>
        <v>0</v>
      </c>
      <c r="L204" s="95">
        <f t="shared" si="107"/>
        <v>0</v>
      </c>
      <c r="M204" s="464"/>
      <c r="O204" s="221" t="str">
        <f t="shared" si="108"/>
        <v/>
      </c>
      <c r="P204" s="173" t="str">
        <f t="shared" si="109"/>
        <v/>
      </c>
      <c r="Q204" s="173" t="str">
        <f t="shared" si="110"/>
        <v/>
      </c>
      <c r="R204" s="173">
        <f t="shared" si="111"/>
        <v>0</v>
      </c>
      <c r="S204" s="468"/>
    </row>
    <row r="205" spans="1:44" hidden="1" outlineLevel="1" x14ac:dyDescent="0.25">
      <c r="A205" s="397" t="s">
        <v>20</v>
      </c>
      <c r="B205" s="123" t="s">
        <v>15</v>
      </c>
      <c r="C205" s="306">
        <f>'Ihre Kirche, regelm. N.'!X40</f>
        <v>0</v>
      </c>
      <c r="D205" s="306">
        <f>'Ihre Kirche, regelm. N.'!Y40</f>
        <v>0</v>
      </c>
      <c r="E205" s="5"/>
      <c r="F205" s="5">
        <f t="shared" si="103"/>
        <v>0</v>
      </c>
      <c r="G205" s="47">
        <f t="shared" si="104"/>
        <v>0</v>
      </c>
      <c r="H205" s="153">
        <f t="shared" si="117"/>
        <v>0</v>
      </c>
      <c r="J205">
        <f t="shared" si="105"/>
        <v>0</v>
      </c>
      <c r="K205">
        <f t="shared" si="106"/>
        <v>0</v>
      </c>
      <c r="L205" s="95">
        <f t="shared" si="107"/>
        <v>0</v>
      </c>
      <c r="M205" s="464">
        <f>(L205+L206+L207+L208)</f>
        <v>0</v>
      </c>
      <c r="O205" s="221" t="str">
        <f t="shared" si="108"/>
        <v/>
      </c>
      <c r="P205" s="173" t="str">
        <f t="shared" si="109"/>
        <v/>
      </c>
      <c r="Q205" s="173" t="str">
        <f t="shared" si="110"/>
        <v/>
      </c>
      <c r="R205" s="173">
        <f t="shared" si="111"/>
        <v>0</v>
      </c>
      <c r="S205" s="464">
        <f t="shared" ref="S205" si="120">1-M205</f>
        <v>1</v>
      </c>
    </row>
    <row r="206" spans="1:44" hidden="1" outlineLevel="1" x14ac:dyDescent="0.25">
      <c r="A206" s="398"/>
      <c r="B206" s="80" t="s">
        <v>16</v>
      </c>
      <c r="C206" s="148">
        <f>'Ihre Kirche, regelm. N.'!X41</f>
        <v>0</v>
      </c>
      <c r="D206" s="148">
        <f>'Ihre Kirche, regelm. N.'!Y41</f>
        <v>0</v>
      </c>
      <c r="E206" s="5"/>
      <c r="F206" s="5">
        <f t="shared" si="103"/>
        <v>0</v>
      </c>
      <c r="G206" s="47">
        <f t="shared" si="104"/>
        <v>0</v>
      </c>
      <c r="H206" s="153">
        <f t="shared" si="117"/>
        <v>0</v>
      </c>
      <c r="J206">
        <f t="shared" si="105"/>
        <v>0</v>
      </c>
      <c r="K206">
        <f t="shared" si="106"/>
        <v>0</v>
      </c>
      <c r="L206" s="95">
        <f t="shared" si="107"/>
        <v>0</v>
      </c>
      <c r="M206" s="464"/>
      <c r="O206" s="221" t="str">
        <f t="shared" si="108"/>
        <v/>
      </c>
      <c r="P206" s="173" t="str">
        <f t="shared" si="109"/>
        <v/>
      </c>
      <c r="Q206" s="173" t="str">
        <f t="shared" si="110"/>
        <v/>
      </c>
      <c r="R206" s="173">
        <f t="shared" si="111"/>
        <v>0</v>
      </c>
      <c r="S206" s="468"/>
    </row>
    <row r="207" spans="1:44" hidden="1" outlineLevel="1" x14ac:dyDescent="0.25">
      <c r="A207" s="398"/>
      <c r="B207" s="80" t="s">
        <v>14</v>
      </c>
      <c r="C207" s="148">
        <f>'Ihre Kirche, regelm. N.'!X42</f>
        <v>0</v>
      </c>
      <c r="D207" s="148">
        <f>'Ihre Kirche, regelm. N.'!Y42</f>
        <v>0</v>
      </c>
      <c r="E207" s="5"/>
      <c r="F207" s="5">
        <f t="shared" si="103"/>
        <v>0</v>
      </c>
      <c r="G207" s="47">
        <f t="shared" si="104"/>
        <v>0</v>
      </c>
      <c r="H207" s="153">
        <f t="shared" si="117"/>
        <v>0</v>
      </c>
      <c r="J207">
        <f t="shared" si="105"/>
        <v>0</v>
      </c>
      <c r="K207">
        <f t="shared" si="106"/>
        <v>0</v>
      </c>
      <c r="L207" s="95">
        <f t="shared" si="107"/>
        <v>0</v>
      </c>
      <c r="M207" s="464"/>
      <c r="O207" s="221" t="str">
        <f t="shared" si="108"/>
        <v/>
      </c>
      <c r="P207" s="173" t="str">
        <f t="shared" si="109"/>
        <v/>
      </c>
      <c r="Q207" s="173" t="str">
        <f t="shared" si="110"/>
        <v/>
      </c>
      <c r="R207" s="173">
        <f t="shared" si="111"/>
        <v>0</v>
      </c>
      <c r="S207" s="468"/>
    </row>
    <row r="208" spans="1:44" ht="15.75" hidden="1" outlineLevel="1" thickBot="1" x14ac:dyDescent="0.3">
      <c r="A208" s="399"/>
      <c r="B208" s="124" t="s">
        <v>13</v>
      </c>
      <c r="C208" s="300">
        <f>'Ihre Kirche, regelm. N.'!X43</f>
        <v>0</v>
      </c>
      <c r="D208" s="300">
        <f>'Ihre Kirche, regelm. N.'!Y43</f>
        <v>0</v>
      </c>
      <c r="E208" s="5"/>
      <c r="F208" s="5">
        <f t="shared" si="103"/>
        <v>0</v>
      </c>
      <c r="G208" s="47">
        <f t="shared" si="104"/>
        <v>0</v>
      </c>
      <c r="H208" s="153">
        <f t="shared" si="117"/>
        <v>0</v>
      </c>
      <c r="J208">
        <f t="shared" si="105"/>
        <v>0</v>
      </c>
      <c r="K208">
        <f t="shared" si="106"/>
        <v>0</v>
      </c>
      <c r="L208" s="95">
        <f t="shared" si="107"/>
        <v>0</v>
      </c>
      <c r="M208" s="464"/>
      <c r="O208" s="221" t="str">
        <f t="shared" si="108"/>
        <v/>
      </c>
      <c r="P208" s="173" t="str">
        <f t="shared" si="109"/>
        <v/>
      </c>
      <c r="Q208" s="173" t="str">
        <f t="shared" si="110"/>
        <v/>
      </c>
      <c r="R208" s="173">
        <f t="shared" si="111"/>
        <v>0</v>
      </c>
      <c r="S208" s="468"/>
    </row>
    <row r="209" spans="1:43" hidden="1" outlineLevel="1" x14ac:dyDescent="0.25">
      <c r="A209" s="397" t="s">
        <v>21</v>
      </c>
      <c r="B209" s="78" t="s">
        <v>15</v>
      </c>
      <c r="C209" s="306">
        <f>'Ihre Kirche, regelm. N.'!X44</f>
        <v>0</v>
      </c>
      <c r="D209" s="306">
        <f>'Ihre Kirche, regelm. N.'!Y44</f>
        <v>0</v>
      </c>
      <c r="E209" s="79"/>
      <c r="F209" s="79">
        <f t="shared" si="103"/>
        <v>0</v>
      </c>
      <c r="G209" s="122">
        <f t="shared" si="104"/>
        <v>0</v>
      </c>
      <c r="H209" s="153">
        <f t="shared" si="117"/>
        <v>0</v>
      </c>
      <c r="J209">
        <f t="shared" si="105"/>
        <v>0</v>
      </c>
      <c r="K209">
        <f t="shared" si="106"/>
        <v>0</v>
      </c>
      <c r="L209" s="95">
        <f t="shared" si="107"/>
        <v>0</v>
      </c>
      <c r="M209" s="464">
        <f>(L209+L210+L211+L212)</f>
        <v>0</v>
      </c>
      <c r="O209" s="221" t="str">
        <f t="shared" si="108"/>
        <v/>
      </c>
      <c r="P209" s="173" t="str">
        <f t="shared" si="109"/>
        <v/>
      </c>
      <c r="Q209" s="173" t="str">
        <f t="shared" si="110"/>
        <v/>
      </c>
      <c r="R209" s="173">
        <f t="shared" si="111"/>
        <v>0</v>
      </c>
      <c r="S209" s="464">
        <f t="shared" ref="S209" si="121">1-M209</f>
        <v>1</v>
      </c>
    </row>
    <row r="210" spans="1:43" hidden="1" outlineLevel="1" x14ac:dyDescent="0.25">
      <c r="A210" s="398"/>
      <c r="B210" s="80" t="s">
        <v>16</v>
      </c>
      <c r="C210" s="148">
        <f>'Ihre Kirche, regelm. N.'!X45</f>
        <v>0</v>
      </c>
      <c r="D210" s="148">
        <f>'Ihre Kirche, regelm. N.'!Y45</f>
        <v>0</v>
      </c>
      <c r="E210" s="5"/>
      <c r="F210" s="5">
        <f t="shared" si="103"/>
        <v>0</v>
      </c>
      <c r="G210" s="47">
        <f t="shared" si="104"/>
        <v>0</v>
      </c>
      <c r="H210" s="153">
        <f t="shared" si="117"/>
        <v>0</v>
      </c>
      <c r="J210">
        <f t="shared" si="105"/>
        <v>0</v>
      </c>
      <c r="K210">
        <f t="shared" si="106"/>
        <v>0</v>
      </c>
      <c r="L210" s="95">
        <f t="shared" si="107"/>
        <v>0</v>
      </c>
      <c r="M210" s="464"/>
      <c r="O210" s="221" t="str">
        <f t="shared" si="108"/>
        <v/>
      </c>
      <c r="P210" s="173" t="str">
        <f t="shared" si="109"/>
        <v/>
      </c>
      <c r="Q210" s="173" t="str">
        <f t="shared" si="110"/>
        <v/>
      </c>
      <c r="R210" s="173">
        <f t="shared" si="111"/>
        <v>0</v>
      </c>
      <c r="S210" s="468"/>
    </row>
    <row r="211" spans="1:43" hidden="1" outlineLevel="1" x14ac:dyDescent="0.25">
      <c r="A211" s="398"/>
      <c r="B211" s="80" t="s">
        <v>14</v>
      </c>
      <c r="C211" s="148">
        <f>'Ihre Kirche, regelm. N.'!X46</f>
        <v>0</v>
      </c>
      <c r="D211" s="148">
        <f>'Ihre Kirche, regelm. N.'!Y46</f>
        <v>0</v>
      </c>
      <c r="E211" s="5"/>
      <c r="F211" s="5">
        <f t="shared" si="103"/>
        <v>0</v>
      </c>
      <c r="G211" s="47">
        <f t="shared" si="104"/>
        <v>0</v>
      </c>
      <c r="H211" s="153">
        <f t="shared" si="117"/>
        <v>0</v>
      </c>
      <c r="J211">
        <f t="shared" si="105"/>
        <v>0</v>
      </c>
      <c r="K211">
        <f t="shared" si="106"/>
        <v>0</v>
      </c>
      <c r="L211" s="95">
        <f t="shared" si="107"/>
        <v>0</v>
      </c>
      <c r="M211" s="464"/>
      <c r="O211" s="221" t="str">
        <f t="shared" si="108"/>
        <v/>
      </c>
      <c r="P211" s="173" t="str">
        <f t="shared" si="109"/>
        <v/>
      </c>
      <c r="Q211" s="173" t="str">
        <f t="shared" si="110"/>
        <v/>
      </c>
      <c r="R211" s="173">
        <f t="shared" si="111"/>
        <v>0</v>
      </c>
      <c r="S211" s="468"/>
    </row>
    <row r="212" spans="1:43" ht="15.75" hidden="1" outlineLevel="1" thickBot="1" x14ac:dyDescent="0.3">
      <c r="A212" s="399"/>
      <c r="B212" s="81" t="s">
        <v>13</v>
      </c>
      <c r="C212" s="300">
        <f>'Ihre Kirche, regelm. N.'!X47</f>
        <v>0</v>
      </c>
      <c r="D212" s="300">
        <f>'Ihre Kirche, regelm. N.'!Y47</f>
        <v>0</v>
      </c>
      <c r="E212" s="82"/>
      <c r="F212" s="82">
        <f t="shared" si="103"/>
        <v>0</v>
      </c>
      <c r="G212" s="33">
        <f t="shared" si="104"/>
        <v>0</v>
      </c>
      <c r="H212" s="153">
        <f t="shared" si="117"/>
        <v>0</v>
      </c>
      <c r="J212">
        <f t="shared" si="105"/>
        <v>0</v>
      </c>
      <c r="K212">
        <f t="shared" si="106"/>
        <v>0</v>
      </c>
      <c r="L212" s="95">
        <f t="shared" si="107"/>
        <v>0</v>
      </c>
      <c r="M212" s="464"/>
      <c r="O212" s="221" t="str">
        <f t="shared" si="108"/>
        <v/>
      </c>
      <c r="P212" s="173" t="str">
        <f t="shared" si="109"/>
        <v/>
      </c>
      <c r="Q212" s="173" t="str">
        <f t="shared" si="110"/>
        <v/>
      </c>
      <c r="R212" s="173">
        <f t="shared" si="111"/>
        <v>0</v>
      </c>
      <c r="S212" s="468"/>
    </row>
    <row r="213" spans="1:43" hidden="1" outlineLevel="1" x14ac:dyDescent="0.25">
      <c r="A213" s="397" t="s">
        <v>22</v>
      </c>
      <c r="B213" s="78" t="s">
        <v>15</v>
      </c>
      <c r="C213" s="306">
        <f>'Ihre Kirche, regelm. N.'!X48</f>
        <v>0</v>
      </c>
      <c r="D213" s="306">
        <f>'Ihre Kirche, regelm. N.'!Y48</f>
        <v>0</v>
      </c>
      <c r="E213" s="79"/>
      <c r="F213" s="79">
        <f t="shared" si="103"/>
        <v>0</v>
      </c>
      <c r="G213" s="122">
        <f t="shared" si="104"/>
        <v>0</v>
      </c>
      <c r="H213" s="153">
        <f t="shared" si="117"/>
        <v>0</v>
      </c>
      <c r="J213">
        <f t="shared" si="105"/>
        <v>0</v>
      </c>
      <c r="K213">
        <f t="shared" si="106"/>
        <v>0</v>
      </c>
      <c r="L213" s="95">
        <f t="shared" si="107"/>
        <v>0</v>
      </c>
      <c r="M213" s="464">
        <f>(L213+L214+L215+L216)</f>
        <v>0</v>
      </c>
      <c r="O213" s="221" t="str">
        <f t="shared" si="108"/>
        <v/>
      </c>
      <c r="P213" s="173" t="str">
        <f t="shared" si="109"/>
        <v/>
      </c>
      <c r="Q213" s="173" t="str">
        <f t="shared" si="110"/>
        <v/>
      </c>
      <c r="R213" s="173">
        <f t="shared" si="111"/>
        <v>0</v>
      </c>
      <c r="S213" s="464">
        <f t="shared" ref="S213" si="122">1-M213</f>
        <v>1</v>
      </c>
    </row>
    <row r="214" spans="1:43" hidden="1" outlineLevel="1" x14ac:dyDescent="0.25">
      <c r="A214" s="398"/>
      <c r="B214" s="80" t="s">
        <v>16</v>
      </c>
      <c r="C214" s="148">
        <f>'Ihre Kirche, regelm. N.'!X49</f>
        <v>0</v>
      </c>
      <c r="D214" s="148">
        <f>'Ihre Kirche, regelm. N.'!Y49</f>
        <v>0</v>
      </c>
      <c r="E214" s="5"/>
      <c r="F214" s="5">
        <f t="shared" si="103"/>
        <v>0</v>
      </c>
      <c r="G214" s="47">
        <f t="shared" si="104"/>
        <v>0</v>
      </c>
      <c r="H214" s="153">
        <f t="shared" si="117"/>
        <v>0</v>
      </c>
      <c r="J214">
        <f t="shared" si="105"/>
        <v>0</v>
      </c>
      <c r="K214">
        <f t="shared" si="106"/>
        <v>0</v>
      </c>
      <c r="L214" s="95">
        <f t="shared" si="107"/>
        <v>0</v>
      </c>
      <c r="M214" s="464"/>
      <c r="O214" s="221" t="str">
        <f t="shared" si="108"/>
        <v/>
      </c>
      <c r="P214" s="173" t="str">
        <f t="shared" si="109"/>
        <v/>
      </c>
      <c r="Q214" s="173" t="str">
        <f t="shared" si="110"/>
        <v/>
      </c>
      <c r="R214" s="173">
        <f t="shared" si="111"/>
        <v>0</v>
      </c>
      <c r="S214" s="468"/>
    </row>
    <row r="215" spans="1:43" hidden="1" outlineLevel="1" x14ac:dyDescent="0.25">
      <c r="A215" s="398"/>
      <c r="B215" s="80" t="s">
        <v>14</v>
      </c>
      <c r="C215" s="148">
        <f>'Ihre Kirche, regelm. N.'!X50</f>
        <v>0</v>
      </c>
      <c r="D215" s="148">
        <f>'Ihre Kirche, regelm. N.'!Y50</f>
        <v>0</v>
      </c>
      <c r="E215" s="5"/>
      <c r="F215" s="5">
        <f t="shared" si="103"/>
        <v>0</v>
      </c>
      <c r="G215" s="47">
        <f t="shared" si="104"/>
        <v>0</v>
      </c>
      <c r="H215" s="153">
        <f t="shared" si="117"/>
        <v>0</v>
      </c>
      <c r="J215">
        <f t="shared" si="105"/>
        <v>0</v>
      </c>
      <c r="K215">
        <f t="shared" si="106"/>
        <v>0</v>
      </c>
      <c r="L215" s="95">
        <f t="shared" si="107"/>
        <v>0</v>
      </c>
      <c r="M215" s="464"/>
      <c r="O215" s="221" t="str">
        <f t="shared" si="108"/>
        <v/>
      </c>
      <c r="P215" s="173" t="str">
        <f t="shared" si="109"/>
        <v/>
      </c>
      <c r="Q215" s="173" t="str">
        <f t="shared" si="110"/>
        <v/>
      </c>
      <c r="R215" s="173">
        <f t="shared" si="111"/>
        <v>0</v>
      </c>
      <c r="S215" s="468"/>
    </row>
    <row r="216" spans="1:43" ht="15.75" hidden="1" outlineLevel="1" thickBot="1" x14ac:dyDescent="0.3">
      <c r="A216" s="399"/>
      <c r="B216" s="81" t="s">
        <v>13</v>
      </c>
      <c r="C216" s="300">
        <f>'Ihre Kirche, regelm. N.'!X51</f>
        <v>0</v>
      </c>
      <c r="D216" s="300">
        <f>'Ihre Kirche, regelm. N.'!Y51</f>
        <v>0</v>
      </c>
      <c r="E216" s="82"/>
      <c r="F216" s="82">
        <f t="shared" si="103"/>
        <v>0</v>
      </c>
      <c r="G216" s="33">
        <f t="shared" si="104"/>
        <v>0</v>
      </c>
      <c r="H216" s="153">
        <f t="shared" si="117"/>
        <v>0</v>
      </c>
      <c r="J216">
        <f t="shared" si="105"/>
        <v>0</v>
      </c>
      <c r="K216">
        <f t="shared" si="106"/>
        <v>0</v>
      </c>
      <c r="L216" s="95">
        <f t="shared" si="107"/>
        <v>0</v>
      </c>
      <c r="M216" s="464"/>
      <c r="O216" s="221" t="str">
        <f t="shared" si="108"/>
        <v/>
      </c>
      <c r="P216" s="173" t="str">
        <f t="shared" si="109"/>
        <v/>
      </c>
      <c r="Q216" s="173" t="str">
        <f t="shared" si="110"/>
        <v/>
      </c>
      <c r="R216" s="173">
        <f t="shared" si="111"/>
        <v>0</v>
      </c>
      <c r="S216" s="468"/>
    </row>
    <row r="217" spans="1:43" collapsed="1" x14ac:dyDescent="0.25">
      <c r="M217" s="169">
        <f>(M213+M209+M205+M201+M197+M193+M189)/7</f>
        <v>0</v>
      </c>
      <c r="O217" s="224">
        <f>SUM(O189:O216)/7</f>
        <v>0</v>
      </c>
      <c r="P217" s="183">
        <f>SUM(P189:P216)/7</f>
        <v>0</v>
      </c>
      <c r="Q217" s="183">
        <f>SUM(Q189:Q216)/7</f>
        <v>0</v>
      </c>
      <c r="R217" s="183">
        <f>SUM(R189:R216)/7</f>
        <v>0</v>
      </c>
      <c r="S217" s="183">
        <f>(S213+S209+S205+S201+S197+S193+S189)/7</f>
        <v>1</v>
      </c>
      <c r="T217" s="97">
        <f>SUM(P217:S217)</f>
        <v>1</v>
      </c>
    </row>
    <row r="218" spans="1:43" x14ac:dyDescent="0.25">
      <c r="M218" s="169"/>
      <c r="O218" s="224"/>
      <c r="P218" s="333">
        <f>P217/T217</f>
        <v>0</v>
      </c>
      <c r="Q218" s="333">
        <f>Q217/T217</f>
        <v>0</v>
      </c>
      <c r="R218" s="333">
        <f>R217/T217</f>
        <v>0</v>
      </c>
      <c r="S218" s="333">
        <f>S217/T217</f>
        <v>1</v>
      </c>
      <c r="T218" s="97">
        <f>SUM(P218:S218)</f>
        <v>1</v>
      </c>
    </row>
    <row r="219" spans="1:43" x14ac:dyDescent="0.25">
      <c r="M219" s="169"/>
      <c r="O219" s="224"/>
      <c r="P219" s="334">
        <f>IF($S$79&lt;0,P217/$M$79,P218)</f>
        <v>0</v>
      </c>
      <c r="Q219" s="334">
        <f>IF($S$79&lt;0,Q217/$M$79,Q218)</f>
        <v>0</v>
      </c>
      <c r="R219" s="334">
        <f>IF($S$79&lt;0,R217/$M$79,R218)</f>
        <v>0</v>
      </c>
      <c r="S219" s="335">
        <f>1-P219-Q219-R219</f>
        <v>1</v>
      </c>
    </row>
    <row r="220" spans="1:43" x14ac:dyDescent="0.25">
      <c r="M220" s="169"/>
      <c r="O220" s="224"/>
      <c r="P220" s="183"/>
      <c r="Q220" s="183"/>
      <c r="R220" s="183"/>
      <c r="S220" s="183"/>
    </row>
    <row r="221" spans="1:43" x14ac:dyDescent="0.25">
      <c r="M221" s="169"/>
      <c r="O221" s="224"/>
      <c r="P221" s="183"/>
      <c r="Q221" s="183"/>
      <c r="R221" s="183"/>
      <c r="S221" s="183"/>
    </row>
    <row r="223" spans="1:43" x14ac:dyDescent="0.25">
      <c r="A223" s="168" t="s">
        <v>57</v>
      </c>
      <c r="O223" s="220" t="s">
        <v>237</v>
      </c>
      <c r="P223" s="182" t="s">
        <v>197</v>
      </c>
      <c r="Q223" s="182" t="s">
        <v>105</v>
      </c>
      <c r="R223" s="182" t="s">
        <v>50</v>
      </c>
      <c r="S223" s="331" t="s">
        <v>238</v>
      </c>
      <c r="AH223" s="4" t="s">
        <v>259</v>
      </c>
      <c r="AI223"/>
      <c r="AL223" s="12" t="s">
        <v>252</v>
      </c>
      <c r="AN223" s="247" t="s">
        <v>197</v>
      </c>
      <c r="AO223" s="247" t="s">
        <v>105</v>
      </c>
      <c r="AP223" s="247" t="s">
        <v>50</v>
      </c>
      <c r="AQ223" s="247" t="s">
        <v>253</v>
      </c>
    </row>
    <row r="224" spans="1:43" hidden="1" outlineLevel="2" x14ac:dyDescent="0.25">
      <c r="A224" s="465" t="s">
        <v>12</v>
      </c>
      <c r="B224" s="78" t="s">
        <v>15</v>
      </c>
      <c r="C224" s="306">
        <f>'Ihre Kirche, regelm. N.'!AB24</f>
        <v>0</v>
      </c>
      <c r="D224" s="306">
        <f>'Ihre Kirche, regelm. N.'!AC24</f>
        <v>0</v>
      </c>
      <c r="E224" s="79"/>
      <c r="F224" s="79">
        <f t="shared" ref="F224:F251" si="123">VLOOKUP(C224,$C$2:$D$5,2,FALSE)</f>
        <v>0</v>
      </c>
      <c r="G224" s="122">
        <f t="shared" ref="G224:G251" si="124">VLOOKUP(D224,$H$2:$I$7,2,FALSE)</f>
        <v>0</v>
      </c>
      <c r="H224" s="121">
        <f>G224+F224</f>
        <v>0</v>
      </c>
      <c r="J224">
        <f t="shared" ref="J224:J251" si="125">VLOOKUP(C224,$E$2:$G$5,3,FALSE)</f>
        <v>0</v>
      </c>
      <c r="K224">
        <f t="shared" ref="K224:K251" si="126">VLOOKUP(D224,$K$2:$M$7,3,FALSE)</f>
        <v>0</v>
      </c>
      <c r="L224" s="95">
        <f t="shared" ref="L224:L251" si="127">J224*K224</f>
        <v>0</v>
      </c>
      <c r="M224" s="464">
        <f>(L224+L225+L226+L227)</f>
        <v>0</v>
      </c>
      <c r="O224" s="221" t="str">
        <f>IF(H224&gt;=20,L224,"")</f>
        <v/>
      </c>
      <c r="P224" s="173" t="str">
        <f>IF(H224&gt;30,L224,"")</f>
        <v/>
      </c>
      <c r="Q224" s="173" t="str">
        <f>IF(AND(H224&gt;20,H224&lt;30),L224,"")</f>
        <v/>
      </c>
      <c r="R224" s="173">
        <f>IF(H224&lt;20,L224,"")</f>
        <v>0</v>
      </c>
      <c r="S224" s="464">
        <f>1-M224</f>
        <v>1</v>
      </c>
      <c r="AH224" s="12">
        <v>1</v>
      </c>
      <c r="AI224" s="307">
        <f>'Ihre Kirche, Sonderutz.'!CD17</f>
        <v>0</v>
      </c>
      <c r="AJ224" s="307">
        <f>'Ihre Kirche, Sonderutz.'!CE17</f>
        <v>0</v>
      </c>
      <c r="AL224" s="307">
        <f>COUNTA('Ihre Kirche, Sonderutz.'!BU29:BU40)</f>
        <v>0</v>
      </c>
      <c r="AN224" s="12" t="str">
        <f>IF(AI224="g",AL224,"")</f>
        <v/>
      </c>
      <c r="AO224" s="12" t="str">
        <f>IF(AI224="k",AL224,"")</f>
        <v/>
      </c>
      <c r="AP224" s="12" t="str">
        <f>IF(AI224="e",AL224,"")</f>
        <v/>
      </c>
      <c r="AQ224">
        <f>12-AL224</f>
        <v>12</v>
      </c>
    </row>
    <row r="225" spans="1:44" hidden="1" outlineLevel="2" x14ac:dyDescent="0.25">
      <c r="A225" s="466"/>
      <c r="B225" s="80" t="s">
        <v>16</v>
      </c>
      <c r="C225" s="148">
        <f>'Ihre Kirche, regelm. N.'!AB25</f>
        <v>0</v>
      </c>
      <c r="D225" s="148">
        <f>'Ihre Kirche, regelm. N.'!AC25</f>
        <v>0</v>
      </c>
      <c r="E225" s="5"/>
      <c r="F225" s="5">
        <f t="shared" si="123"/>
        <v>0</v>
      </c>
      <c r="G225" s="47">
        <f t="shared" si="124"/>
        <v>0</v>
      </c>
      <c r="H225" s="121">
        <f>G225+F225</f>
        <v>0</v>
      </c>
      <c r="J225">
        <f t="shared" si="125"/>
        <v>0</v>
      </c>
      <c r="K225">
        <f t="shared" si="126"/>
        <v>0</v>
      </c>
      <c r="L225" s="95">
        <f t="shared" si="127"/>
        <v>0</v>
      </c>
      <c r="M225" s="464"/>
      <c r="O225" s="221" t="str">
        <f t="shared" ref="O225:O251" si="128">IF(H225&gt;=20,L225,"")</f>
        <v/>
      </c>
      <c r="P225" s="173" t="str">
        <f t="shared" ref="P225:P251" si="129">IF(H225&gt;30,L225,"")</f>
        <v/>
      </c>
      <c r="Q225" s="173" t="str">
        <f t="shared" ref="Q225:Q251" si="130">IF(AND(H225&gt;20,H225&lt;30),L225,"")</f>
        <v/>
      </c>
      <c r="R225" s="173">
        <f t="shared" ref="R225:R251" si="131">IF(H225&lt;20,L225,"")</f>
        <v>0</v>
      </c>
      <c r="S225" s="468"/>
      <c r="AH225" s="12">
        <v>2</v>
      </c>
      <c r="AI225" s="307">
        <f>'Ihre Kirche, Sonderutz.'!CD18</f>
        <v>0</v>
      </c>
      <c r="AJ225" s="307">
        <f>'Ihre Kirche, Sonderutz.'!CE18</f>
        <v>0</v>
      </c>
      <c r="AL225" s="307">
        <f>COUNTA('Ihre Kirche, Sonderutz.'!BV29:BV40)</f>
        <v>0</v>
      </c>
      <c r="AN225" s="12" t="str">
        <f t="shared" ref="AN225:AN233" si="132">IF(AI225="g",AL225,"")</f>
        <v/>
      </c>
      <c r="AO225" s="12" t="str">
        <f t="shared" ref="AO225:AO233" si="133">IF(AI225="k",AL225,"")</f>
        <v/>
      </c>
      <c r="AP225" s="12" t="str">
        <f t="shared" ref="AP225:AP233" si="134">IF(AI225="e",AL225,"")</f>
        <v/>
      </c>
      <c r="AQ225">
        <f t="shared" ref="AQ225:AQ233" si="135">12-AL225</f>
        <v>12</v>
      </c>
    </row>
    <row r="226" spans="1:44" hidden="1" outlineLevel="2" x14ac:dyDescent="0.25">
      <c r="A226" s="466"/>
      <c r="B226" s="80" t="s">
        <v>14</v>
      </c>
      <c r="C226" s="148">
        <f>'Ihre Kirche, regelm. N.'!AB26</f>
        <v>0</v>
      </c>
      <c r="D226" s="148">
        <f>'Ihre Kirche, regelm. N.'!AC26</f>
        <v>0</v>
      </c>
      <c r="E226" s="5"/>
      <c r="F226" s="5">
        <f t="shared" si="123"/>
        <v>0</v>
      </c>
      <c r="G226" s="47">
        <f t="shared" si="124"/>
        <v>0</v>
      </c>
      <c r="H226" s="121">
        <f>G226+F226</f>
        <v>0</v>
      </c>
      <c r="I226" s="12"/>
      <c r="J226">
        <f t="shared" si="125"/>
        <v>0</v>
      </c>
      <c r="K226">
        <f t="shared" si="126"/>
        <v>0</v>
      </c>
      <c r="L226" s="95">
        <f t="shared" si="127"/>
        <v>0</v>
      </c>
      <c r="M226" s="464"/>
      <c r="O226" s="221" t="str">
        <f t="shared" si="128"/>
        <v/>
      </c>
      <c r="P226" s="173" t="str">
        <f t="shared" si="129"/>
        <v/>
      </c>
      <c r="Q226" s="173" t="str">
        <f t="shared" si="130"/>
        <v/>
      </c>
      <c r="R226" s="173">
        <f t="shared" si="131"/>
        <v>0</v>
      </c>
      <c r="S226" s="468"/>
      <c r="AH226" s="12">
        <v>3</v>
      </c>
      <c r="AI226" s="307">
        <f>'Ihre Kirche, Sonderutz.'!CD19</f>
        <v>0</v>
      </c>
      <c r="AJ226" s="307">
        <f>'Ihre Kirche, Sonderutz.'!CE19</f>
        <v>0</v>
      </c>
      <c r="AL226" s="307">
        <f>COUNTA('Ihre Kirche, Sonderutz.'!BW29:BW40)</f>
        <v>0</v>
      </c>
      <c r="AN226" s="12" t="str">
        <f t="shared" si="132"/>
        <v/>
      </c>
      <c r="AO226" s="12" t="str">
        <f t="shared" si="133"/>
        <v/>
      </c>
      <c r="AP226" s="12" t="str">
        <f t="shared" si="134"/>
        <v/>
      </c>
      <c r="AQ226">
        <f t="shared" si="135"/>
        <v>12</v>
      </c>
    </row>
    <row r="227" spans="1:44" ht="15.75" hidden="1" outlineLevel="2" thickBot="1" x14ac:dyDescent="0.3">
      <c r="A227" s="467"/>
      <c r="B227" s="81" t="s">
        <v>13</v>
      </c>
      <c r="C227" s="300">
        <f>'Ihre Kirche, regelm. N.'!AB27</f>
        <v>0</v>
      </c>
      <c r="D227" s="300">
        <f>'Ihre Kirche, regelm. N.'!AC27</f>
        <v>0</v>
      </c>
      <c r="E227" s="82"/>
      <c r="F227" s="82">
        <f t="shared" si="123"/>
        <v>0</v>
      </c>
      <c r="G227" s="33">
        <f t="shared" si="124"/>
        <v>0</v>
      </c>
      <c r="H227" s="121">
        <f>G227+F227</f>
        <v>0</v>
      </c>
      <c r="J227">
        <f t="shared" si="125"/>
        <v>0</v>
      </c>
      <c r="K227">
        <f t="shared" si="126"/>
        <v>0</v>
      </c>
      <c r="L227" s="95">
        <f t="shared" si="127"/>
        <v>0</v>
      </c>
      <c r="M227" s="464"/>
      <c r="O227" s="221" t="str">
        <f t="shared" si="128"/>
        <v/>
      </c>
      <c r="P227" s="173" t="str">
        <f t="shared" si="129"/>
        <v/>
      </c>
      <c r="Q227" s="173" t="str">
        <f t="shared" si="130"/>
        <v/>
      </c>
      <c r="R227" s="173">
        <f t="shared" si="131"/>
        <v>0</v>
      </c>
      <c r="S227" s="468"/>
      <c r="AH227" s="12">
        <v>4</v>
      </c>
      <c r="AI227" s="307">
        <f>'Ihre Kirche, Sonderutz.'!CD20</f>
        <v>0</v>
      </c>
      <c r="AJ227" s="307">
        <f>'Ihre Kirche, Sonderutz.'!CE20</f>
        <v>0</v>
      </c>
      <c r="AL227" s="307">
        <f>COUNTA('Ihre Kirche, Sonderutz.'!BX29:BX40)</f>
        <v>0</v>
      </c>
      <c r="AN227" s="12" t="str">
        <f t="shared" si="132"/>
        <v/>
      </c>
      <c r="AO227" s="12" t="str">
        <f t="shared" si="133"/>
        <v/>
      </c>
      <c r="AP227" s="12" t="str">
        <f t="shared" si="134"/>
        <v/>
      </c>
      <c r="AQ227">
        <f t="shared" si="135"/>
        <v>12</v>
      </c>
    </row>
    <row r="228" spans="1:44" hidden="1" outlineLevel="2" x14ac:dyDescent="0.25">
      <c r="A228" s="397" t="s">
        <v>17</v>
      </c>
      <c r="B228" s="78" t="s">
        <v>15</v>
      </c>
      <c r="C228" s="306">
        <f>'Ihre Kirche, regelm. N.'!AB28</f>
        <v>0</v>
      </c>
      <c r="D228" s="306">
        <f>'Ihre Kirche, regelm. N.'!AC28</f>
        <v>0</v>
      </c>
      <c r="E228" s="79"/>
      <c r="F228" s="79">
        <f t="shared" si="123"/>
        <v>0</v>
      </c>
      <c r="G228" s="122">
        <f t="shared" si="124"/>
        <v>0</v>
      </c>
      <c r="H228" s="153">
        <f>G228+F228</f>
        <v>0</v>
      </c>
      <c r="J228">
        <f t="shared" si="125"/>
        <v>0</v>
      </c>
      <c r="K228">
        <f t="shared" si="126"/>
        <v>0</v>
      </c>
      <c r="L228" s="95">
        <f t="shared" si="127"/>
        <v>0</v>
      </c>
      <c r="M228" s="464">
        <f>(L228+L229+L230+L231)</f>
        <v>0</v>
      </c>
      <c r="O228" s="221" t="str">
        <f t="shared" si="128"/>
        <v/>
      </c>
      <c r="P228" s="173" t="str">
        <f t="shared" si="129"/>
        <v/>
      </c>
      <c r="Q228" s="173" t="str">
        <f t="shared" si="130"/>
        <v/>
      </c>
      <c r="R228" s="173">
        <f t="shared" si="131"/>
        <v>0</v>
      </c>
      <c r="S228" s="464">
        <f t="shared" ref="S228" si="136">1-M228</f>
        <v>1</v>
      </c>
      <c r="AH228" s="12">
        <v>5</v>
      </c>
      <c r="AI228" s="307">
        <f>'Ihre Kirche, Sonderutz.'!CD21</f>
        <v>0</v>
      </c>
      <c r="AJ228" s="307">
        <f>'Ihre Kirche, Sonderutz.'!CE21</f>
        <v>0</v>
      </c>
      <c r="AL228" s="307">
        <f>COUNTA('Ihre Kirche, Sonderutz.'!BY29:BY40)</f>
        <v>0</v>
      </c>
      <c r="AN228" s="12" t="str">
        <f t="shared" si="132"/>
        <v/>
      </c>
      <c r="AO228" s="12" t="str">
        <f t="shared" si="133"/>
        <v/>
      </c>
      <c r="AP228" s="12" t="str">
        <f t="shared" si="134"/>
        <v/>
      </c>
      <c r="AQ228">
        <f t="shared" si="135"/>
        <v>12</v>
      </c>
    </row>
    <row r="229" spans="1:44" hidden="1" outlineLevel="2" x14ac:dyDescent="0.25">
      <c r="A229" s="398"/>
      <c r="B229" s="80" t="s">
        <v>16</v>
      </c>
      <c r="C229" s="148">
        <f>'Ihre Kirche, regelm. N.'!AB29</f>
        <v>0</v>
      </c>
      <c r="D229" s="148">
        <f>'Ihre Kirche, regelm. N.'!AC29</f>
        <v>0</v>
      </c>
      <c r="E229" s="5"/>
      <c r="F229" s="5">
        <f t="shared" si="123"/>
        <v>0</v>
      </c>
      <c r="G229" s="47">
        <f t="shared" si="124"/>
        <v>0</v>
      </c>
      <c r="H229" s="153">
        <f t="shared" ref="H229:H251" si="137">G229+F229</f>
        <v>0</v>
      </c>
      <c r="J229">
        <f t="shared" si="125"/>
        <v>0</v>
      </c>
      <c r="K229">
        <f t="shared" si="126"/>
        <v>0</v>
      </c>
      <c r="L229" s="95">
        <f t="shared" si="127"/>
        <v>0</v>
      </c>
      <c r="M229" s="464"/>
      <c r="O229" s="221" t="str">
        <f t="shared" si="128"/>
        <v/>
      </c>
      <c r="P229" s="173" t="str">
        <f t="shared" si="129"/>
        <v/>
      </c>
      <c r="Q229" s="173" t="str">
        <f t="shared" si="130"/>
        <v/>
      </c>
      <c r="R229" s="173">
        <f t="shared" si="131"/>
        <v>0</v>
      </c>
      <c r="S229" s="468"/>
      <c r="AH229" s="12">
        <v>6</v>
      </c>
      <c r="AI229" s="307">
        <f>'Ihre Kirche, Sonderutz.'!CD22</f>
        <v>0</v>
      </c>
      <c r="AJ229" s="307">
        <f>'Ihre Kirche, Sonderutz.'!CE22</f>
        <v>0</v>
      </c>
      <c r="AL229" s="307">
        <f>COUNTA('Ihre Kirche, Sonderutz.'!BZ29:BZ40)</f>
        <v>0</v>
      </c>
      <c r="AN229" s="12" t="str">
        <f t="shared" si="132"/>
        <v/>
      </c>
      <c r="AO229" s="12" t="str">
        <f t="shared" si="133"/>
        <v/>
      </c>
      <c r="AP229" s="12" t="str">
        <f t="shared" si="134"/>
        <v/>
      </c>
      <c r="AQ229">
        <f t="shared" si="135"/>
        <v>12</v>
      </c>
    </row>
    <row r="230" spans="1:44" hidden="1" outlineLevel="2" x14ac:dyDescent="0.25">
      <c r="A230" s="398"/>
      <c r="B230" s="80" t="s">
        <v>14</v>
      </c>
      <c r="C230" s="148">
        <f>'Ihre Kirche, regelm. N.'!AB30</f>
        <v>0</v>
      </c>
      <c r="D230" s="148">
        <f>'Ihre Kirche, regelm. N.'!AC30</f>
        <v>0</v>
      </c>
      <c r="E230" s="5"/>
      <c r="F230" s="5">
        <f t="shared" si="123"/>
        <v>0</v>
      </c>
      <c r="G230" s="47">
        <f t="shared" si="124"/>
        <v>0</v>
      </c>
      <c r="H230" s="153">
        <f t="shared" si="137"/>
        <v>0</v>
      </c>
      <c r="J230">
        <f t="shared" si="125"/>
        <v>0</v>
      </c>
      <c r="K230">
        <f t="shared" si="126"/>
        <v>0</v>
      </c>
      <c r="L230" s="95">
        <f t="shared" si="127"/>
        <v>0</v>
      </c>
      <c r="M230" s="464"/>
      <c r="O230" s="221" t="str">
        <f t="shared" si="128"/>
        <v/>
      </c>
      <c r="P230" s="173" t="str">
        <f t="shared" si="129"/>
        <v/>
      </c>
      <c r="Q230" s="173" t="str">
        <f t="shared" si="130"/>
        <v/>
      </c>
      <c r="R230" s="173">
        <f t="shared" si="131"/>
        <v>0</v>
      </c>
      <c r="S230" s="468"/>
      <c r="AH230" s="12">
        <v>7</v>
      </c>
      <c r="AI230" s="307">
        <f>'Ihre Kirche, Sonderutz.'!CD23</f>
        <v>0</v>
      </c>
      <c r="AJ230" s="307">
        <f>'Ihre Kirche, Sonderutz.'!CE23</f>
        <v>0</v>
      </c>
      <c r="AL230" s="307">
        <f>COUNTA('Ihre Kirche, Sonderutz.'!CA29:CA40)</f>
        <v>0</v>
      </c>
      <c r="AN230" s="12" t="str">
        <f t="shared" si="132"/>
        <v/>
      </c>
      <c r="AO230" s="12" t="str">
        <f t="shared" si="133"/>
        <v/>
      </c>
      <c r="AP230" s="12" t="str">
        <f t="shared" si="134"/>
        <v/>
      </c>
      <c r="AQ230">
        <f t="shared" si="135"/>
        <v>12</v>
      </c>
    </row>
    <row r="231" spans="1:44" ht="15.75" hidden="1" outlineLevel="2" thickBot="1" x14ac:dyDescent="0.3">
      <c r="A231" s="399"/>
      <c r="B231" s="81" t="s">
        <v>13</v>
      </c>
      <c r="C231" s="300">
        <f>'Ihre Kirche, regelm. N.'!AB31</f>
        <v>0</v>
      </c>
      <c r="D231" s="300">
        <f>'Ihre Kirche, regelm. N.'!AC31</f>
        <v>0</v>
      </c>
      <c r="E231" s="82"/>
      <c r="F231" s="82">
        <f t="shared" si="123"/>
        <v>0</v>
      </c>
      <c r="G231" s="33">
        <f t="shared" si="124"/>
        <v>0</v>
      </c>
      <c r="H231" s="153">
        <f t="shared" si="137"/>
        <v>0</v>
      </c>
      <c r="J231">
        <f t="shared" si="125"/>
        <v>0</v>
      </c>
      <c r="K231">
        <f t="shared" si="126"/>
        <v>0</v>
      </c>
      <c r="L231" s="95">
        <f t="shared" si="127"/>
        <v>0</v>
      </c>
      <c r="M231" s="464"/>
      <c r="O231" s="221" t="str">
        <f t="shared" si="128"/>
        <v/>
      </c>
      <c r="P231" s="173" t="str">
        <f t="shared" si="129"/>
        <v/>
      </c>
      <c r="Q231" s="173" t="str">
        <f t="shared" si="130"/>
        <v/>
      </c>
      <c r="R231" s="173">
        <f t="shared" si="131"/>
        <v>0</v>
      </c>
      <c r="S231" s="468"/>
      <c r="AH231" s="12">
        <v>8</v>
      </c>
      <c r="AI231" s="307">
        <f>'Ihre Kirche, Sonderutz.'!CD24</f>
        <v>0</v>
      </c>
      <c r="AJ231" s="307">
        <f>'Ihre Kirche, Sonderutz.'!CE24</f>
        <v>0</v>
      </c>
      <c r="AL231" s="307">
        <f>COUNTA('Ihre Kirche, Sonderutz.'!CB29:CB40)</f>
        <v>0</v>
      </c>
      <c r="AN231" s="12" t="str">
        <f t="shared" si="132"/>
        <v/>
      </c>
      <c r="AO231" s="12" t="str">
        <f t="shared" si="133"/>
        <v/>
      </c>
      <c r="AP231" s="12" t="str">
        <f t="shared" si="134"/>
        <v/>
      </c>
      <c r="AQ231">
        <f t="shared" si="135"/>
        <v>12</v>
      </c>
    </row>
    <row r="232" spans="1:44" hidden="1" outlineLevel="2" x14ac:dyDescent="0.25">
      <c r="A232" s="397" t="s">
        <v>18</v>
      </c>
      <c r="B232" s="123" t="s">
        <v>15</v>
      </c>
      <c r="C232" s="306">
        <f>'Ihre Kirche, regelm. N.'!AB32</f>
        <v>0</v>
      </c>
      <c r="D232" s="306">
        <f>'Ihre Kirche, regelm. N.'!AC32</f>
        <v>0</v>
      </c>
      <c r="E232" s="5"/>
      <c r="F232" s="5">
        <f t="shared" si="123"/>
        <v>0</v>
      </c>
      <c r="G232" s="47">
        <f t="shared" si="124"/>
        <v>0</v>
      </c>
      <c r="H232" s="153">
        <f t="shared" si="137"/>
        <v>0</v>
      </c>
      <c r="J232">
        <f t="shared" si="125"/>
        <v>0</v>
      </c>
      <c r="K232">
        <f t="shared" si="126"/>
        <v>0</v>
      </c>
      <c r="L232" s="95">
        <f t="shared" si="127"/>
        <v>0</v>
      </c>
      <c r="M232" s="464">
        <f>(L232+L233+L234+L235)</f>
        <v>0</v>
      </c>
      <c r="O232" s="221" t="str">
        <f t="shared" si="128"/>
        <v/>
      </c>
      <c r="P232" s="173" t="str">
        <f t="shared" si="129"/>
        <v/>
      </c>
      <c r="Q232" s="173" t="str">
        <f t="shared" si="130"/>
        <v/>
      </c>
      <c r="R232" s="173">
        <f t="shared" si="131"/>
        <v>0</v>
      </c>
      <c r="S232" s="464">
        <f t="shared" ref="S232" si="138">1-M232</f>
        <v>1</v>
      </c>
      <c r="AH232" s="12">
        <v>9</v>
      </c>
      <c r="AI232" s="307">
        <f>'Ihre Kirche, Sonderutz.'!CD25</f>
        <v>0</v>
      </c>
      <c r="AJ232" s="307">
        <f>'Ihre Kirche, Sonderutz.'!CE25</f>
        <v>0</v>
      </c>
      <c r="AL232" s="307">
        <f>COUNTA('Ihre Kirche, Sonderutz.'!CC29:CC40)</f>
        <v>0</v>
      </c>
      <c r="AN232" s="12" t="str">
        <f t="shared" si="132"/>
        <v/>
      </c>
      <c r="AO232" s="12" t="str">
        <f t="shared" si="133"/>
        <v/>
      </c>
      <c r="AP232" s="12" t="str">
        <f t="shared" si="134"/>
        <v/>
      </c>
      <c r="AQ232">
        <f t="shared" si="135"/>
        <v>12</v>
      </c>
    </row>
    <row r="233" spans="1:44" hidden="1" outlineLevel="2" x14ac:dyDescent="0.25">
      <c r="A233" s="398"/>
      <c r="B233" s="80" t="s">
        <v>16</v>
      </c>
      <c r="C233" s="148">
        <f>'Ihre Kirche, regelm. N.'!AB33</f>
        <v>0</v>
      </c>
      <c r="D233" s="148">
        <f>'Ihre Kirche, regelm. N.'!AC33</f>
        <v>0</v>
      </c>
      <c r="E233" s="5"/>
      <c r="F233" s="5">
        <f t="shared" si="123"/>
        <v>0</v>
      </c>
      <c r="G233" s="47">
        <f t="shared" si="124"/>
        <v>0</v>
      </c>
      <c r="H233" s="153">
        <f t="shared" si="137"/>
        <v>0</v>
      </c>
      <c r="J233">
        <f t="shared" si="125"/>
        <v>0</v>
      </c>
      <c r="K233">
        <f t="shared" si="126"/>
        <v>0</v>
      </c>
      <c r="L233" s="95">
        <f t="shared" si="127"/>
        <v>0</v>
      </c>
      <c r="M233" s="464"/>
      <c r="O233" s="221" t="str">
        <f t="shared" si="128"/>
        <v/>
      </c>
      <c r="P233" s="173" t="str">
        <f t="shared" si="129"/>
        <v/>
      </c>
      <c r="Q233" s="173" t="str">
        <f t="shared" si="130"/>
        <v/>
      </c>
      <c r="R233" s="173">
        <f t="shared" si="131"/>
        <v>0</v>
      </c>
      <c r="S233" s="468"/>
      <c r="AH233" s="12">
        <v>10</v>
      </c>
      <c r="AI233" s="307">
        <f>'Ihre Kirche, Sonderutz.'!CD26</f>
        <v>0</v>
      </c>
      <c r="AJ233" s="307">
        <f>'Ihre Kirche, Sonderutz.'!CE26</f>
        <v>0</v>
      </c>
      <c r="AL233" s="307">
        <f>COUNTA('Ihre Kirche, Sonderutz.'!CD29:CD40)</f>
        <v>0</v>
      </c>
      <c r="AN233" s="12" t="str">
        <f t="shared" si="132"/>
        <v/>
      </c>
      <c r="AO233" s="12" t="str">
        <f t="shared" si="133"/>
        <v/>
      </c>
      <c r="AP233" s="12" t="str">
        <f t="shared" si="134"/>
        <v/>
      </c>
      <c r="AQ233">
        <f t="shared" si="135"/>
        <v>12</v>
      </c>
    </row>
    <row r="234" spans="1:44" hidden="1" outlineLevel="2" x14ac:dyDescent="0.25">
      <c r="A234" s="398"/>
      <c r="B234" s="80" t="s">
        <v>14</v>
      </c>
      <c r="C234" s="148">
        <f>'Ihre Kirche, regelm. N.'!AB34</f>
        <v>0</v>
      </c>
      <c r="D234" s="148">
        <f>'Ihre Kirche, regelm. N.'!AC34</f>
        <v>0</v>
      </c>
      <c r="E234" s="5"/>
      <c r="F234" s="5">
        <f t="shared" si="123"/>
        <v>0</v>
      </c>
      <c r="G234" s="47">
        <f t="shared" si="124"/>
        <v>0</v>
      </c>
      <c r="H234" s="153">
        <f t="shared" si="137"/>
        <v>0</v>
      </c>
      <c r="J234">
        <f t="shared" si="125"/>
        <v>0</v>
      </c>
      <c r="K234">
        <f t="shared" si="126"/>
        <v>0</v>
      </c>
      <c r="L234" s="95">
        <f t="shared" si="127"/>
        <v>0</v>
      </c>
      <c r="M234" s="464"/>
      <c r="O234" s="221" t="str">
        <f t="shared" si="128"/>
        <v/>
      </c>
      <c r="P234" s="173" t="str">
        <f t="shared" si="129"/>
        <v/>
      </c>
      <c r="Q234" s="173" t="str">
        <f t="shared" si="130"/>
        <v/>
      </c>
      <c r="R234" s="173">
        <f t="shared" si="131"/>
        <v>0</v>
      </c>
      <c r="S234" s="468"/>
      <c r="AI234" s="174">
        <f>COUNTIF(AI224:AI233,"&lt;&gt;0")</f>
        <v>0</v>
      </c>
      <c r="AL234" s="174">
        <f>SUM(AL224:AL233)</f>
        <v>0</v>
      </c>
      <c r="AN234" s="248">
        <f>SUM(AN224:AN233)</f>
        <v>0</v>
      </c>
      <c r="AO234" s="248">
        <f>SUM(AO224:AO233)</f>
        <v>0</v>
      </c>
      <c r="AP234" s="248">
        <f>SUM(AP224:AP233)</f>
        <v>0</v>
      </c>
      <c r="AQ234" s="248">
        <f>SUM(AQ224:AQ233)</f>
        <v>120</v>
      </c>
      <c r="AR234" s="251">
        <f>SUM(AN234:AQ234)</f>
        <v>120</v>
      </c>
    </row>
    <row r="235" spans="1:44" ht="15.75" hidden="1" outlineLevel="2" thickBot="1" x14ac:dyDescent="0.3">
      <c r="A235" s="399"/>
      <c r="B235" s="124" t="s">
        <v>13</v>
      </c>
      <c r="C235" s="300">
        <f>'Ihre Kirche, regelm. N.'!AB35</f>
        <v>0</v>
      </c>
      <c r="D235" s="300">
        <f>'Ihre Kirche, regelm. N.'!AC35</f>
        <v>0</v>
      </c>
      <c r="E235" s="5"/>
      <c r="F235" s="5">
        <f t="shared" si="123"/>
        <v>0</v>
      </c>
      <c r="G235" s="47">
        <f t="shared" si="124"/>
        <v>0</v>
      </c>
      <c r="H235" s="153">
        <f t="shared" si="137"/>
        <v>0</v>
      </c>
      <c r="J235">
        <f t="shared" si="125"/>
        <v>0</v>
      </c>
      <c r="K235">
        <f t="shared" si="126"/>
        <v>0</v>
      </c>
      <c r="L235" s="95">
        <f t="shared" si="127"/>
        <v>0</v>
      </c>
      <c r="M235" s="464"/>
      <c r="O235" s="221" t="str">
        <f t="shared" si="128"/>
        <v/>
      </c>
      <c r="P235" s="173" t="str">
        <f t="shared" si="129"/>
        <v/>
      </c>
      <c r="Q235" s="173" t="str">
        <f t="shared" si="130"/>
        <v/>
      </c>
      <c r="R235" s="173">
        <f t="shared" si="131"/>
        <v>0</v>
      </c>
      <c r="S235" s="468"/>
      <c r="AN235" s="95">
        <f>AN234/AR234</f>
        <v>0</v>
      </c>
      <c r="AO235" s="95">
        <f>AO234/AR234</f>
        <v>0</v>
      </c>
      <c r="AP235" s="95">
        <f>AP234/AR234</f>
        <v>0</v>
      </c>
      <c r="AQ235" s="95">
        <f>AQ234/AR234</f>
        <v>1</v>
      </c>
      <c r="AR235" s="173">
        <v>1</v>
      </c>
    </row>
    <row r="236" spans="1:44" hidden="1" outlineLevel="2" x14ac:dyDescent="0.25">
      <c r="A236" s="397" t="s">
        <v>19</v>
      </c>
      <c r="B236" s="78" t="s">
        <v>15</v>
      </c>
      <c r="C236" s="306">
        <f>'Ihre Kirche, regelm. N.'!AB36</f>
        <v>0</v>
      </c>
      <c r="D236" s="306">
        <f>'Ihre Kirche, regelm. N.'!AC36</f>
        <v>0</v>
      </c>
      <c r="E236" s="79"/>
      <c r="F236" s="79">
        <f t="shared" si="123"/>
        <v>0</v>
      </c>
      <c r="G236" s="122">
        <f t="shared" si="124"/>
        <v>0</v>
      </c>
      <c r="H236" s="153">
        <f t="shared" si="137"/>
        <v>0</v>
      </c>
      <c r="J236">
        <f t="shared" si="125"/>
        <v>0</v>
      </c>
      <c r="K236">
        <f t="shared" si="126"/>
        <v>0</v>
      </c>
      <c r="L236" s="95">
        <f t="shared" si="127"/>
        <v>0</v>
      </c>
      <c r="M236" s="464">
        <f>(L236+L237+L238+L239)</f>
        <v>0</v>
      </c>
      <c r="O236" s="221" t="str">
        <f t="shared" si="128"/>
        <v/>
      </c>
      <c r="P236" s="173" t="str">
        <f t="shared" si="129"/>
        <v/>
      </c>
      <c r="Q236" s="173" t="str">
        <f t="shared" si="130"/>
        <v/>
      </c>
      <c r="R236" s="173">
        <f t="shared" si="131"/>
        <v>0</v>
      </c>
      <c r="S236" s="464">
        <f t="shared" ref="S236" si="139">1-M236</f>
        <v>1</v>
      </c>
    </row>
    <row r="237" spans="1:44" hidden="1" outlineLevel="2" x14ac:dyDescent="0.25">
      <c r="A237" s="398"/>
      <c r="B237" s="80" t="s">
        <v>16</v>
      </c>
      <c r="C237" s="148">
        <f>'Ihre Kirche, regelm. N.'!AB37</f>
        <v>0</v>
      </c>
      <c r="D237" s="148">
        <f>'Ihre Kirche, regelm. N.'!AC37</f>
        <v>0</v>
      </c>
      <c r="E237" s="5"/>
      <c r="F237" s="5">
        <f t="shared" si="123"/>
        <v>0</v>
      </c>
      <c r="G237" s="47">
        <f t="shared" si="124"/>
        <v>0</v>
      </c>
      <c r="H237" s="153">
        <f t="shared" si="137"/>
        <v>0</v>
      </c>
      <c r="J237">
        <f t="shared" si="125"/>
        <v>0</v>
      </c>
      <c r="K237">
        <f t="shared" si="126"/>
        <v>0</v>
      </c>
      <c r="L237" s="95">
        <f t="shared" si="127"/>
        <v>0</v>
      </c>
      <c r="M237" s="464"/>
      <c r="O237" s="221" t="str">
        <f t="shared" si="128"/>
        <v/>
      </c>
      <c r="P237" s="173" t="str">
        <f t="shared" si="129"/>
        <v/>
      </c>
      <c r="Q237" s="173" t="str">
        <f t="shared" si="130"/>
        <v/>
      </c>
      <c r="R237" s="173">
        <f t="shared" si="131"/>
        <v>0</v>
      </c>
      <c r="S237" s="468"/>
    </row>
    <row r="238" spans="1:44" hidden="1" outlineLevel="2" x14ac:dyDescent="0.25">
      <c r="A238" s="398"/>
      <c r="B238" s="80" t="s">
        <v>14</v>
      </c>
      <c r="C238" s="148">
        <f>'Ihre Kirche, regelm. N.'!AB38</f>
        <v>0</v>
      </c>
      <c r="D238" s="148">
        <f>'Ihre Kirche, regelm. N.'!AC38</f>
        <v>0</v>
      </c>
      <c r="E238" s="5"/>
      <c r="F238" s="5">
        <f t="shared" si="123"/>
        <v>0</v>
      </c>
      <c r="G238" s="47">
        <f t="shared" si="124"/>
        <v>0</v>
      </c>
      <c r="H238" s="153">
        <f t="shared" si="137"/>
        <v>0</v>
      </c>
      <c r="J238">
        <f t="shared" si="125"/>
        <v>0</v>
      </c>
      <c r="K238">
        <f t="shared" si="126"/>
        <v>0</v>
      </c>
      <c r="L238" s="95">
        <f t="shared" si="127"/>
        <v>0</v>
      </c>
      <c r="M238" s="464"/>
      <c r="O238" s="221" t="str">
        <f t="shared" si="128"/>
        <v/>
      </c>
      <c r="P238" s="173" t="str">
        <f t="shared" si="129"/>
        <v/>
      </c>
      <c r="Q238" s="173" t="str">
        <f t="shared" si="130"/>
        <v/>
      </c>
      <c r="R238" s="173">
        <f t="shared" si="131"/>
        <v>0</v>
      </c>
      <c r="S238" s="468"/>
    </row>
    <row r="239" spans="1:44" ht="15.75" hidden="1" outlineLevel="2" thickBot="1" x14ac:dyDescent="0.3">
      <c r="A239" s="399"/>
      <c r="B239" s="81" t="s">
        <v>13</v>
      </c>
      <c r="C239" s="300">
        <f>'Ihre Kirche, regelm. N.'!AB39</f>
        <v>0</v>
      </c>
      <c r="D239" s="300">
        <f>'Ihre Kirche, regelm. N.'!AC39</f>
        <v>0</v>
      </c>
      <c r="E239" s="82"/>
      <c r="F239" s="82">
        <f t="shared" si="123"/>
        <v>0</v>
      </c>
      <c r="G239" s="33">
        <f t="shared" si="124"/>
        <v>0</v>
      </c>
      <c r="H239" s="153">
        <f t="shared" si="137"/>
        <v>0</v>
      </c>
      <c r="J239">
        <f t="shared" si="125"/>
        <v>0</v>
      </c>
      <c r="K239">
        <f t="shared" si="126"/>
        <v>0</v>
      </c>
      <c r="L239" s="95">
        <f t="shared" si="127"/>
        <v>0</v>
      </c>
      <c r="M239" s="464"/>
      <c r="O239" s="221" t="str">
        <f t="shared" si="128"/>
        <v/>
      </c>
      <c r="P239" s="173" t="str">
        <f t="shared" si="129"/>
        <v/>
      </c>
      <c r="Q239" s="173" t="str">
        <f t="shared" si="130"/>
        <v/>
      </c>
      <c r="R239" s="173">
        <f t="shared" si="131"/>
        <v>0</v>
      </c>
      <c r="S239" s="468"/>
    </row>
    <row r="240" spans="1:44" hidden="1" outlineLevel="2" x14ac:dyDescent="0.25">
      <c r="A240" s="397" t="s">
        <v>20</v>
      </c>
      <c r="B240" s="123" t="s">
        <v>15</v>
      </c>
      <c r="C240" s="306">
        <f>'Ihre Kirche, regelm. N.'!AB40</f>
        <v>0</v>
      </c>
      <c r="D240" s="306">
        <f>'Ihre Kirche, regelm. N.'!AC40</f>
        <v>0</v>
      </c>
      <c r="E240" s="5"/>
      <c r="F240" s="5">
        <f t="shared" si="123"/>
        <v>0</v>
      </c>
      <c r="G240" s="47">
        <f t="shared" si="124"/>
        <v>0</v>
      </c>
      <c r="H240" s="153">
        <f t="shared" si="137"/>
        <v>0</v>
      </c>
      <c r="J240">
        <f t="shared" si="125"/>
        <v>0</v>
      </c>
      <c r="K240">
        <f t="shared" si="126"/>
        <v>0</v>
      </c>
      <c r="L240" s="95">
        <f t="shared" si="127"/>
        <v>0</v>
      </c>
      <c r="M240" s="464">
        <f>(L240+L241+L242+L243)</f>
        <v>0</v>
      </c>
      <c r="O240" s="221" t="str">
        <f t="shared" si="128"/>
        <v/>
      </c>
      <c r="P240" s="173" t="str">
        <f t="shared" si="129"/>
        <v/>
      </c>
      <c r="Q240" s="173" t="str">
        <f t="shared" si="130"/>
        <v/>
      </c>
      <c r="R240" s="173">
        <f t="shared" si="131"/>
        <v>0</v>
      </c>
      <c r="S240" s="464">
        <f t="shared" ref="S240" si="140">1-M240</f>
        <v>1</v>
      </c>
    </row>
    <row r="241" spans="1:20" hidden="1" outlineLevel="2" x14ac:dyDescent="0.25">
      <c r="A241" s="398"/>
      <c r="B241" s="80" t="s">
        <v>16</v>
      </c>
      <c r="C241" s="148">
        <f>'Ihre Kirche, regelm. N.'!AB41</f>
        <v>0</v>
      </c>
      <c r="D241" s="148">
        <f>'Ihre Kirche, regelm. N.'!AC41</f>
        <v>0</v>
      </c>
      <c r="E241" s="5"/>
      <c r="F241" s="5">
        <f t="shared" si="123"/>
        <v>0</v>
      </c>
      <c r="G241" s="47">
        <f t="shared" si="124"/>
        <v>0</v>
      </c>
      <c r="H241" s="153">
        <f t="shared" si="137"/>
        <v>0</v>
      </c>
      <c r="J241">
        <f t="shared" si="125"/>
        <v>0</v>
      </c>
      <c r="K241">
        <f t="shared" si="126"/>
        <v>0</v>
      </c>
      <c r="L241" s="95">
        <f t="shared" si="127"/>
        <v>0</v>
      </c>
      <c r="M241" s="464"/>
      <c r="O241" s="221" t="str">
        <f t="shared" si="128"/>
        <v/>
      </c>
      <c r="P241" s="173" t="str">
        <f t="shared" si="129"/>
        <v/>
      </c>
      <c r="Q241" s="173" t="str">
        <f t="shared" si="130"/>
        <v/>
      </c>
      <c r="R241" s="173">
        <f t="shared" si="131"/>
        <v>0</v>
      </c>
      <c r="S241" s="468"/>
    </row>
    <row r="242" spans="1:20" hidden="1" outlineLevel="2" x14ac:dyDescent="0.25">
      <c r="A242" s="398"/>
      <c r="B242" s="80" t="s">
        <v>14</v>
      </c>
      <c r="C242" s="148">
        <f>'Ihre Kirche, regelm. N.'!AB42</f>
        <v>0</v>
      </c>
      <c r="D242" s="148">
        <f>'Ihre Kirche, regelm. N.'!AC42</f>
        <v>0</v>
      </c>
      <c r="E242" s="5"/>
      <c r="F242" s="5">
        <f t="shared" si="123"/>
        <v>0</v>
      </c>
      <c r="G242" s="47">
        <f t="shared" si="124"/>
        <v>0</v>
      </c>
      <c r="H242" s="153">
        <f t="shared" si="137"/>
        <v>0</v>
      </c>
      <c r="J242">
        <f t="shared" si="125"/>
        <v>0</v>
      </c>
      <c r="K242">
        <f t="shared" si="126"/>
        <v>0</v>
      </c>
      <c r="L242" s="95">
        <f t="shared" si="127"/>
        <v>0</v>
      </c>
      <c r="M242" s="464"/>
      <c r="O242" s="221" t="str">
        <f t="shared" si="128"/>
        <v/>
      </c>
      <c r="P242" s="173" t="str">
        <f t="shared" si="129"/>
        <v/>
      </c>
      <c r="Q242" s="173" t="str">
        <f t="shared" si="130"/>
        <v/>
      </c>
      <c r="R242" s="173">
        <f t="shared" si="131"/>
        <v>0</v>
      </c>
      <c r="S242" s="468"/>
    </row>
    <row r="243" spans="1:20" ht="15.75" hidden="1" outlineLevel="2" thickBot="1" x14ac:dyDescent="0.3">
      <c r="A243" s="399"/>
      <c r="B243" s="124" t="s">
        <v>13</v>
      </c>
      <c r="C243" s="300">
        <f>'Ihre Kirche, regelm. N.'!AB43</f>
        <v>0</v>
      </c>
      <c r="D243" s="300">
        <f>'Ihre Kirche, regelm. N.'!AC43</f>
        <v>0</v>
      </c>
      <c r="E243" s="5"/>
      <c r="F243" s="5">
        <f t="shared" si="123"/>
        <v>0</v>
      </c>
      <c r="G243" s="47">
        <f t="shared" si="124"/>
        <v>0</v>
      </c>
      <c r="H243" s="153">
        <f t="shared" si="137"/>
        <v>0</v>
      </c>
      <c r="J243">
        <f t="shared" si="125"/>
        <v>0</v>
      </c>
      <c r="K243">
        <f t="shared" si="126"/>
        <v>0</v>
      </c>
      <c r="L243" s="95">
        <f t="shared" si="127"/>
        <v>0</v>
      </c>
      <c r="M243" s="464"/>
      <c r="O243" s="221" t="str">
        <f t="shared" si="128"/>
        <v/>
      </c>
      <c r="P243" s="173" t="str">
        <f t="shared" si="129"/>
        <v/>
      </c>
      <c r="Q243" s="173" t="str">
        <f t="shared" si="130"/>
        <v/>
      </c>
      <c r="R243" s="173">
        <f t="shared" si="131"/>
        <v>0</v>
      </c>
      <c r="S243" s="468"/>
    </row>
    <row r="244" spans="1:20" hidden="1" outlineLevel="2" x14ac:dyDescent="0.25">
      <c r="A244" s="397" t="s">
        <v>21</v>
      </c>
      <c r="B244" s="78" t="s">
        <v>15</v>
      </c>
      <c r="C244" s="306">
        <f>'Ihre Kirche, regelm. N.'!AB44</f>
        <v>0</v>
      </c>
      <c r="D244" s="306">
        <f>'Ihre Kirche, regelm. N.'!AC44</f>
        <v>0</v>
      </c>
      <c r="E244" s="79"/>
      <c r="F244" s="79">
        <f t="shared" si="123"/>
        <v>0</v>
      </c>
      <c r="G244" s="122">
        <f t="shared" si="124"/>
        <v>0</v>
      </c>
      <c r="H244" s="153">
        <f t="shared" si="137"/>
        <v>0</v>
      </c>
      <c r="J244">
        <f t="shared" si="125"/>
        <v>0</v>
      </c>
      <c r="K244">
        <f t="shared" si="126"/>
        <v>0</v>
      </c>
      <c r="L244" s="95">
        <f t="shared" si="127"/>
        <v>0</v>
      </c>
      <c r="M244" s="464">
        <f>(L244+L245+L246+L247)</f>
        <v>0</v>
      </c>
      <c r="O244" s="221" t="str">
        <f t="shared" si="128"/>
        <v/>
      </c>
      <c r="P244" s="173" t="str">
        <f t="shared" si="129"/>
        <v/>
      </c>
      <c r="Q244" s="173" t="str">
        <f t="shared" si="130"/>
        <v/>
      </c>
      <c r="R244" s="173">
        <f t="shared" si="131"/>
        <v>0</v>
      </c>
      <c r="S244" s="464">
        <f t="shared" ref="S244" si="141">1-M244</f>
        <v>1</v>
      </c>
    </row>
    <row r="245" spans="1:20" hidden="1" outlineLevel="2" x14ac:dyDescent="0.25">
      <c r="A245" s="398"/>
      <c r="B245" s="80" t="s">
        <v>16</v>
      </c>
      <c r="C245" s="148">
        <f>'Ihre Kirche, regelm. N.'!AB45</f>
        <v>0</v>
      </c>
      <c r="D245" s="148">
        <f>'Ihre Kirche, regelm. N.'!AC45</f>
        <v>0</v>
      </c>
      <c r="E245" s="5"/>
      <c r="F245" s="5">
        <f t="shared" si="123"/>
        <v>0</v>
      </c>
      <c r="G245" s="47">
        <f t="shared" si="124"/>
        <v>0</v>
      </c>
      <c r="H245" s="153">
        <f t="shared" si="137"/>
        <v>0</v>
      </c>
      <c r="J245">
        <f t="shared" si="125"/>
        <v>0</v>
      </c>
      <c r="K245">
        <f t="shared" si="126"/>
        <v>0</v>
      </c>
      <c r="L245" s="95">
        <f t="shared" si="127"/>
        <v>0</v>
      </c>
      <c r="M245" s="464"/>
      <c r="O245" s="221" t="str">
        <f t="shared" si="128"/>
        <v/>
      </c>
      <c r="P245" s="173" t="str">
        <f t="shared" si="129"/>
        <v/>
      </c>
      <c r="Q245" s="173" t="str">
        <f t="shared" si="130"/>
        <v/>
      </c>
      <c r="R245" s="173">
        <f t="shared" si="131"/>
        <v>0</v>
      </c>
      <c r="S245" s="468"/>
    </row>
    <row r="246" spans="1:20" hidden="1" outlineLevel="2" x14ac:dyDescent="0.25">
      <c r="A246" s="398"/>
      <c r="B246" s="80" t="s">
        <v>14</v>
      </c>
      <c r="C246" s="148">
        <f>'Ihre Kirche, regelm. N.'!AB46</f>
        <v>0</v>
      </c>
      <c r="D246" s="148">
        <f>'Ihre Kirche, regelm. N.'!AC46</f>
        <v>0</v>
      </c>
      <c r="E246" s="5"/>
      <c r="F246" s="5">
        <f t="shared" si="123"/>
        <v>0</v>
      </c>
      <c r="G246" s="47">
        <f t="shared" si="124"/>
        <v>0</v>
      </c>
      <c r="H246" s="153">
        <f t="shared" si="137"/>
        <v>0</v>
      </c>
      <c r="J246">
        <f t="shared" si="125"/>
        <v>0</v>
      </c>
      <c r="K246">
        <f t="shared" si="126"/>
        <v>0</v>
      </c>
      <c r="L246" s="95">
        <f t="shared" si="127"/>
        <v>0</v>
      </c>
      <c r="M246" s="464"/>
      <c r="O246" s="221" t="str">
        <f t="shared" si="128"/>
        <v/>
      </c>
      <c r="P246" s="173" t="str">
        <f t="shared" si="129"/>
        <v/>
      </c>
      <c r="Q246" s="173" t="str">
        <f t="shared" si="130"/>
        <v/>
      </c>
      <c r="R246" s="173">
        <f t="shared" si="131"/>
        <v>0</v>
      </c>
      <c r="S246" s="468"/>
    </row>
    <row r="247" spans="1:20" ht="15.75" hidden="1" outlineLevel="2" thickBot="1" x14ac:dyDescent="0.3">
      <c r="A247" s="399"/>
      <c r="B247" s="81" t="s">
        <v>13</v>
      </c>
      <c r="C247" s="300">
        <f>'Ihre Kirche, regelm. N.'!AB47</f>
        <v>0</v>
      </c>
      <c r="D247" s="300">
        <f>'Ihre Kirche, regelm. N.'!AC47</f>
        <v>0</v>
      </c>
      <c r="E247" s="82"/>
      <c r="F247" s="82">
        <f t="shared" si="123"/>
        <v>0</v>
      </c>
      <c r="G247" s="33">
        <f t="shared" si="124"/>
        <v>0</v>
      </c>
      <c r="H247" s="153">
        <f t="shared" si="137"/>
        <v>0</v>
      </c>
      <c r="J247">
        <f t="shared" si="125"/>
        <v>0</v>
      </c>
      <c r="K247">
        <f t="shared" si="126"/>
        <v>0</v>
      </c>
      <c r="L247" s="95">
        <f t="shared" si="127"/>
        <v>0</v>
      </c>
      <c r="M247" s="464"/>
      <c r="O247" s="221" t="str">
        <f t="shared" si="128"/>
        <v/>
      </c>
      <c r="P247" s="173" t="str">
        <f t="shared" si="129"/>
        <v/>
      </c>
      <c r="Q247" s="173" t="str">
        <f t="shared" si="130"/>
        <v/>
      </c>
      <c r="R247" s="173">
        <f t="shared" si="131"/>
        <v>0</v>
      </c>
      <c r="S247" s="468"/>
    </row>
    <row r="248" spans="1:20" hidden="1" outlineLevel="2" x14ac:dyDescent="0.25">
      <c r="A248" s="397" t="s">
        <v>22</v>
      </c>
      <c r="B248" s="78" t="s">
        <v>15</v>
      </c>
      <c r="C248" s="306">
        <f>'Ihre Kirche, regelm. N.'!AB48</f>
        <v>0</v>
      </c>
      <c r="D248" s="306">
        <f>'Ihre Kirche, regelm. N.'!AC48</f>
        <v>0</v>
      </c>
      <c r="E248" s="79"/>
      <c r="F248" s="79">
        <f t="shared" si="123"/>
        <v>0</v>
      </c>
      <c r="G248" s="122">
        <f t="shared" si="124"/>
        <v>0</v>
      </c>
      <c r="H248" s="153">
        <f t="shared" si="137"/>
        <v>0</v>
      </c>
      <c r="J248">
        <f t="shared" si="125"/>
        <v>0</v>
      </c>
      <c r="K248">
        <f t="shared" si="126"/>
        <v>0</v>
      </c>
      <c r="L248" s="95">
        <f t="shared" si="127"/>
        <v>0</v>
      </c>
      <c r="M248" s="464">
        <f>(L248+L249+L250+L251)</f>
        <v>0</v>
      </c>
      <c r="O248" s="221" t="str">
        <f t="shared" si="128"/>
        <v/>
      </c>
      <c r="P248" s="173" t="str">
        <f t="shared" si="129"/>
        <v/>
      </c>
      <c r="Q248" s="173" t="str">
        <f t="shared" si="130"/>
        <v/>
      </c>
      <c r="R248" s="173">
        <f t="shared" si="131"/>
        <v>0</v>
      </c>
      <c r="S248" s="464">
        <f t="shared" ref="S248" si="142">1-M248</f>
        <v>1</v>
      </c>
    </row>
    <row r="249" spans="1:20" hidden="1" outlineLevel="2" x14ac:dyDescent="0.25">
      <c r="A249" s="398"/>
      <c r="B249" s="80" t="s">
        <v>16</v>
      </c>
      <c r="C249" s="148">
        <f>'Ihre Kirche, regelm. N.'!AB49</f>
        <v>0</v>
      </c>
      <c r="D249" s="148">
        <f>'Ihre Kirche, regelm. N.'!AC49</f>
        <v>0</v>
      </c>
      <c r="E249" s="5"/>
      <c r="F249" s="5">
        <f t="shared" si="123"/>
        <v>0</v>
      </c>
      <c r="G249" s="47">
        <f t="shared" si="124"/>
        <v>0</v>
      </c>
      <c r="H249" s="153">
        <f t="shared" si="137"/>
        <v>0</v>
      </c>
      <c r="J249">
        <f t="shared" si="125"/>
        <v>0</v>
      </c>
      <c r="K249">
        <f t="shared" si="126"/>
        <v>0</v>
      </c>
      <c r="L249" s="95">
        <f t="shared" si="127"/>
        <v>0</v>
      </c>
      <c r="M249" s="464"/>
      <c r="O249" s="221" t="str">
        <f t="shared" si="128"/>
        <v/>
      </c>
      <c r="P249" s="173" t="str">
        <f t="shared" si="129"/>
        <v/>
      </c>
      <c r="Q249" s="173" t="str">
        <f t="shared" si="130"/>
        <v/>
      </c>
      <c r="R249" s="173">
        <f t="shared" si="131"/>
        <v>0</v>
      </c>
      <c r="S249" s="468"/>
    </row>
    <row r="250" spans="1:20" hidden="1" outlineLevel="2" x14ac:dyDescent="0.25">
      <c r="A250" s="398"/>
      <c r="B250" s="80" t="s">
        <v>14</v>
      </c>
      <c r="C250" s="148">
        <f>'Ihre Kirche, regelm. N.'!AB50</f>
        <v>0</v>
      </c>
      <c r="D250" s="148">
        <f>'Ihre Kirche, regelm. N.'!AC50</f>
        <v>0</v>
      </c>
      <c r="E250" s="5"/>
      <c r="F250" s="5">
        <f t="shared" si="123"/>
        <v>0</v>
      </c>
      <c r="G250" s="47">
        <f t="shared" si="124"/>
        <v>0</v>
      </c>
      <c r="H250" s="153">
        <f t="shared" si="137"/>
        <v>0</v>
      </c>
      <c r="J250">
        <f t="shared" si="125"/>
        <v>0</v>
      </c>
      <c r="K250">
        <f t="shared" si="126"/>
        <v>0</v>
      </c>
      <c r="L250" s="95">
        <f t="shared" si="127"/>
        <v>0</v>
      </c>
      <c r="M250" s="464"/>
      <c r="O250" s="221" t="str">
        <f t="shared" si="128"/>
        <v/>
      </c>
      <c r="P250" s="173" t="str">
        <f t="shared" si="129"/>
        <v/>
      </c>
      <c r="Q250" s="173" t="str">
        <f t="shared" si="130"/>
        <v/>
      </c>
      <c r="R250" s="173">
        <f t="shared" si="131"/>
        <v>0</v>
      </c>
      <c r="S250" s="468"/>
    </row>
    <row r="251" spans="1:20" ht="15.75" hidden="1" outlineLevel="2" thickBot="1" x14ac:dyDescent="0.3">
      <c r="A251" s="399"/>
      <c r="B251" s="81" t="s">
        <v>13</v>
      </c>
      <c r="C251" s="300">
        <f>'Ihre Kirche, regelm. N.'!AB51</f>
        <v>0</v>
      </c>
      <c r="D251" s="300">
        <f>'Ihre Kirche, regelm. N.'!AC51</f>
        <v>0</v>
      </c>
      <c r="E251" s="82"/>
      <c r="F251" s="82">
        <f t="shared" si="123"/>
        <v>0</v>
      </c>
      <c r="G251" s="33">
        <f t="shared" si="124"/>
        <v>0</v>
      </c>
      <c r="H251" s="153">
        <f t="shared" si="137"/>
        <v>0</v>
      </c>
      <c r="J251">
        <f t="shared" si="125"/>
        <v>0</v>
      </c>
      <c r="K251">
        <f t="shared" si="126"/>
        <v>0</v>
      </c>
      <c r="L251" s="95">
        <f t="shared" si="127"/>
        <v>0</v>
      </c>
      <c r="M251" s="464"/>
      <c r="O251" s="221" t="str">
        <f t="shared" si="128"/>
        <v/>
      </c>
      <c r="P251" s="173" t="str">
        <f t="shared" si="129"/>
        <v/>
      </c>
      <c r="Q251" s="173" t="str">
        <f t="shared" si="130"/>
        <v/>
      </c>
      <c r="R251" s="173">
        <f t="shared" si="131"/>
        <v>0</v>
      </c>
      <c r="S251" s="468"/>
    </row>
    <row r="252" spans="1:20" collapsed="1" x14ac:dyDescent="0.25">
      <c r="M252" s="169">
        <f>(M248+M244+M240+M236+M232+M228+M224)/7</f>
        <v>0</v>
      </c>
      <c r="O252" s="224">
        <f>SUM(O224:O251)/7</f>
        <v>0</v>
      </c>
      <c r="P252" s="183">
        <f>SUM(P224:P251)/7</f>
        <v>0</v>
      </c>
      <c r="Q252" s="183">
        <f>SUM(Q224:Q251)/7</f>
        <v>0</v>
      </c>
      <c r="R252" s="183">
        <f>SUM(R224:R251)/7</f>
        <v>0</v>
      </c>
      <c r="S252" s="183">
        <f>(S248+S244+S240+S236+S232+S228+S224)/7</f>
        <v>1</v>
      </c>
      <c r="T252" s="97">
        <f>SUM(P252:S252)</f>
        <v>1</v>
      </c>
    </row>
    <row r="253" spans="1:20" x14ac:dyDescent="0.25">
      <c r="M253" s="169"/>
      <c r="O253" s="224"/>
      <c r="P253" s="333">
        <f>P252/T252</f>
        <v>0</v>
      </c>
      <c r="Q253" s="333">
        <f>Q252/T252</f>
        <v>0</v>
      </c>
      <c r="R253" s="333">
        <f>R252/T252</f>
        <v>0</v>
      </c>
      <c r="S253" s="333">
        <f>S252/T252</f>
        <v>1</v>
      </c>
      <c r="T253" s="97">
        <f>SUM(P253:S253)</f>
        <v>1</v>
      </c>
    </row>
    <row r="254" spans="1:20" x14ac:dyDescent="0.25">
      <c r="M254" s="169"/>
      <c r="O254" s="224"/>
      <c r="P254" s="334">
        <f>IF($S$79&lt;0,P252/$M$79,P253)</f>
        <v>0</v>
      </c>
      <c r="Q254" s="334">
        <f>IF($S$79&lt;0,Q252/$M$79,Q253)</f>
        <v>0</v>
      </c>
      <c r="R254" s="334">
        <f>IF($S$79&lt;0,R252/$M$79,R253)</f>
        <v>0</v>
      </c>
      <c r="S254" s="335">
        <f>1-P254-Q254-R254</f>
        <v>1</v>
      </c>
    </row>
    <row r="255" spans="1:20" x14ac:dyDescent="0.25">
      <c r="M255" s="169"/>
      <c r="O255" s="224"/>
      <c r="P255" s="183"/>
      <c r="Q255" s="183"/>
      <c r="R255" s="183"/>
      <c r="S255" s="183"/>
    </row>
    <row r="256" spans="1:20" x14ac:dyDescent="0.25">
      <c r="M256" s="169"/>
      <c r="O256" s="224"/>
      <c r="P256" s="183"/>
      <c r="Q256" s="183"/>
      <c r="R256" s="183"/>
      <c r="S256" s="183"/>
    </row>
    <row r="258" spans="1:44" ht="15.75" thickBot="1" x14ac:dyDescent="0.3">
      <c r="A258" s="168" t="s">
        <v>58</v>
      </c>
      <c r="O258" s="220" t="s">
        <v>237</v>
      </c>
      <c r="P258" s="182" t="s">
        <v>197</v>
      </c>
      <c r="Q258" s="182" t="s">
        <v>105</v>
      </c>
      <c r="R258" s="182" t="s">
        <v>50</v>
      </c>
      <c r="S258" s="331" t="s">
        <v>238</v>
      </c>
      <c r="AH258" s="4" t="s">
        <v>260</v>
      </c>
      <c r="AI258"/>
      <c r="AL258" s="12" t="s">
        <v>252</v>
      </c>
      <c r="AN258" s="247" t="s">
        <v>197</v>
      </c>
      <c r="AO258" s="247" t="s">
        <v>105</v>
      </c>
      <c r="AP258" s="247" t="s">
        <v>50</v>
      </c>
      <c r="AQ258" s="247" t="s">
        <v>253</v>
      </c>
    </row>
    <row r="259" spans="1:44" outlineLevel="1" x14ac:dyDescent="0.25">
      <c r="A259" s="465" t="s">
        <v>12</v>
      </c>
      <c r="B259" s="78" t="s">
        <v>15</v>
      </c>
      <c r="C259" s="306">
        <f>'Ihre Kirche, regelm. N.'!AF24</f>
        <v>0</v>
      </c>
      <c r="D259" s="306">
        <f>'Ihre Kirche, regelm. N.'!AG24</f>
        <v>0</v>
      </c>
      <c r="E259" s="79"/>
      <c r="F259" s="79">
        <f t="shared" ref="F259:F286" si="143">VLOOKUP(C259,$C$2:$D$5,2,FALSE)</f>
        <v>0</v>
      </c>
      <c r="G259" s="122">
        <f t="shared" ref="G259:G286" si="144">VLOOKUP(D259,$H$2:$I$7,2,FALSE)</f>
        <v>0</v>
      </c>
      <c r="H259" s="121">
        <f>G259+F259</f>
        <v>0</v>
      </c>
      <c r="J259">
        <f t="shared" ref="J259:J286" si="145">VLOOKUP(C259,$E$2:$G$5,3,FALSE)</f>
        <v>0</v>
      </c>
      <c r="K259">
        <f t="shared" ref="K259:K286" si="146">VLOOKUP(D259,$K$2:$M$7,3,FALSE)</f>
        <v>0</v>
      </c>
      <c r="L259" s="95">
        <f t="shared" ref="L259:L286" si="147">J259*K259</f>
        <v>0</v>
      </c>
      <c r="M259" s="464">
        <f>(L259+L260+L261+L262)</f>
        <v>0</v>
      </c>
      <c r="O259" s="221" t="str">
        <f>IF(H259&gt;=20,L259,"")</f>
        <v/>
      </c>
      <c r="P259" s="173" t="str">
        <f>IF(H259&gt;30,L259,"")</f>
        <v/>
      </c>
      <c r="Q259" s="173" t="str">
        <f>IF(AND(H259&gt;20,H259&lt;30),L259,"")</f>
        <v/>
      </c>
      <c r="R259" s="173">
        <f>IF(H259&lt;20,L259,"")</f>
        <v>0</v>
      </c>
      <c r="S259" s="464">
        <f>1-M259</f>
        <v>1</v>
      </c>
      <c r="AH259" s="12">
        <v>1</v>
      </c>
      <c r="AI259" s="307">
        <f>'Ihre Kirche, Sonderutz.'!CP17</f>
        <v>0</v>
      </c>
      <c r="AJ259" s="307">
        <f>'Ihre Kirche, Sonderutz.'!CQ17</f>
        <v>0</v>
      </c>
      <c r="AL259" s="307">
        <f>COUNTA('Ihre Kirche, Sonderutz.'!CG29:CG40)</f>
        <v>0</v>
      </c>
      <c r="AN259" s="12" t="str">
        <f>IF(AI259="g",AL259,"")</f>
        <v/>
      </c>
      <c r="AO259" s="12" t="str">
        <f>IF(AI259="k",AL259,"")</f>
        <v/>
      </c>
      <c r="AP259" s="12" t="str">
        <f>IF(AI259="e",AL259,"")</f>
        <v/>
      </c>
      <c r="AQ259">
        <f>12-AL259</f>
        <v>12</v>
      </c>
    </row>
    <row r="260" spans="1:44" outlineLevel="1" x14ac:dyDescent="0.25">
      <c r="A260" s="466"/>
      <c r="B260" s="80" t="s">
        <v>16</v>
      </c>
      <c r="C260" s="148">
        <f>'Ihre Kirche, regelm. N.'!AF25</f>
        <v>0</v>
      </c>
      <c r="D260" s="148">
        <f>'Ihre Kirche, regelm. N.'!AG25</f>
        <v>0</v>
      </c>
      <c r="E260" s="5"/>
      <c r="F260" s="5">
        <f t="shared" si="143"/>
        <v>0</v>
      </c>
      <c r="G260" s="47">
        <f t="shared" si="144"/>
        <v>0</v>
      </c>
      <c r="H260" s="121">
        <f>G260+F260</f>
        <v>0</v>
      </c>
      <c r="J260">
        <f t="shared" si="145"/>
        <v>0</v>
      </c>
      <c r="K260">
        <f t="shared" si="146"/>
        <v>0</v>
      </c>
      <c r="L260" s="95">
        <f t="shared" si="147"/>
        <v>0</v>
      </c>
      <c r="M260" s="464"/>
      <c r="O260" s="221" t="str">
        <f t="shared" ref="O260:O286" si="148">IF(H260&gt;=20,L260,"")</f>
        <v/>
      </c>
      <c r="P260" s="173" t="str">
        <f t="shared" ref="P260:P286" si="149">IF(H260&gt;30,L260,"")</f>
        <v/>
      </c>
      <c r="Q260" s="173" t="str">
        <f t="shared" ref="Q260:Q286" si="150">IF(AND(H260&gt;20,H260&lt;30),L260,"")</f>
        <v/>
      </c>
      <c r="R260" s="173">
        <f t="shared" ref="R260:R286" si="151">IF(H260&lt;20,L260,"")</f>
        <v>0</v>
      </c>
      <c r="S260" s="468"/>
      <c r="AH260" s="12">
        <v>2</v>
      </c>
      <c r="AI260" s="307">
        <f>'Ihre Kirche, Sonderutz.'!CP18</f>
        <v>0</v>
      </c>
      <c r="AJ260" s="307">
        <f>'Ihre Kirche, Sonderutz.'!CQ18</f>
        <v>0</v>
      </c>
      <c r="AL260" s="307">
        <f>COUNTA('Ihre Kirche, Sonderutz.'!CH29:CH40)</f>
        <v>0</v>
      </c>
      <c r="AN260" s="12" t="str">
        <f t="shared" ref="AN260:AN268" si="152">IF(AI260="g",AL260,"")</f>
        <v/>
      </c>
      <c r="AO260" s="12" t="str">
        <f t="shared" ref="AO260:AO268" si="153">IF(AI260="k",AL260,"")</f>
        <v/>
      </c>
      <c r="AP260" s="12" t="str">
        <f t="shared" ref="AP260:AP268" si="154">IF(AI260="e",AL260,"")</f>
        <v/>
      </c>
      <c r="AQ260">
        <f t="shared" ref="AQ260:AQ268" si="155">12-AL260</f>
        <v>12</v>
      </c>
    </row>
    <row r="261" spans="1:44" outlineLevel="1" x14ac:dyDescent="0.25">
      <c r="A261" s="466"/>
      <c r="B261" s="80" t="s">
        <v>14</v>
      </c>
      <c r="C261" s="148">
        <f>'Ihre Kirche, regelm. N.'!AF26</f>
        <v>0</v>
      </c>
      <c r="D261" s="148">
        <f>'Ihre Kirche, regelm. N.'!AG26</f>
        <v>0</v>
      </c>
      <c r="E261" s="5"/>
      <c r="F261" s="5">
        <f t="shared" si="143"/>
        <v>0</v>
      </c>
      <c r="G261" s="47">
        <f t="shared" si="144"/>
        <v>0</v>
      </c>
      <c r="H261" s="121">
        <f>G261+F261</f>
        <v>0</v>
      </c>
      <c r="I261" s="12"/>
      <c r="J261">
        <f t="shared" si="145"/>
        <v>0</v>
      </c>
      <c r="K261">
        <f t="shared" si="146"/>
        <v>0</v>
      </c>
      <c r="L261" s="95">
        <f t="shared" si="147"/>
        <v>0</v>
      </c>
      <c r="M261" s="464"/>
      <c r="O261" s="221" t="str">
        <f t="shared" si="148"/>
        <v/>
      </c>
      <c r="P261" s="173" t="str">
        <f t="shared" si="149"/>
        <v/>
      </c>
      <c r="Q261" s="173" t="str">
        <f t="shared" si="150"/>
        <v/>
      </c>
      <c r="R261" s="173">
        <f t="shared" si="151"/>
        <v>0</v>
      </c>
      <c r="S261" s="468"/>
      <c r="AH261" s="12">
        <v>3</v>
      </c>
      <c r="AI261" s="307">
        <f>'Ihre Kirche, Sonderutz.'!CP19</f>
        <v>0</v>
      </c>
      <c r="AJ261" s="307">
        <f>'Ihre Kirche, Sonderutz.'!CQ19</f>
        <v>0</v>
      </c>
      <c r="AL261" s="307">
        <f>COUNTA('Ihre Kirche, Sonderutz.'!CI29:CI40)</f>
        <v>0</v>
      </c>
      <c r="AN261" s="12" t="str">
        <f t="shared" si="152"/>
        <v/>
      </c>
      <c r="AO261" s="12" t="str">
        <f t="shared" si="153"/>
        <v/>
      </c>
      <c r="AP261" s="12" t="str">
        <f t="shared" si="154"/>
        <v/>
      </c>
      <c r="AQ261">
        <f t="shared" si="155"/>
        <v>12</v>
      </c>
    </row>
    <row r="262" spans="1:44" ht="15.75" outlineLevel="1" thickBot="1" x14ac:dyDescent="0.3">
      <c r="A262" s="467"/>
      <c r="B262" s="81" t="s">
        <v>13</v>
      </c>
      <c r="C262" s="300">
        <f>'Ihre Kirche, regelm. N.'!AF27</f>
        <v>0</v>
      </c>
      <c r="D262" s="300">
        <f>'Ihre Kirche, regelm. N.'!AG27</f>
        <v>0</v>
      </c>
      <c r="E262" s="82"/>
      <c r="F262" s="82">
        <f t="shared" si="143"/>
        <v>0</v>
      </c>
      <c r="G262" s="33">
        <f t="shared" si="144"/>
        <v>0</v>
      </c>
      <c r="H262" s="121">
        <f>G262+F262</f>
        <v>0</v>
      </c>
      <c r="J262">
        <f t="shared" si="145"/>
        <v>0</v>
      </c>
      <c r="K262">
        <f t="shared" si="146"/>
        <v>0</v>
      </c>
      <c r="L262" s="95">
        <f t="shared" si="147"/>
        <v>0</v>
      </c>
      <c r="M262" s="464"/>
      <c r="O262" s="221" t="str">
        <f t="shared" si="148"/>
        <v/>
      </c>
      <c r="P262" s="173" t="str">
        <f t="shared" si="149"/>
        <v/>
      </c>
      <c r="Q262" s="173" t="str">
        <f t="shared" si="150"/>
        <v/>
      </c>
      <c r="R262" s="173">
        <f t="shared" si="151"/>
        <v>0</v>
      </c>
      <c r="S262" s="468"/>
      <c r="AH262" s="12">
        <v>4</v>
      </c>
      <c r="AI262" s="307">
        <f>'Ihre Kirche, Sonderutz.'!CP20</f>
        <v>0</v>
      </c>
      <c r="AJ262" s="307">
        <f>'Ihre Kirche, Sonderutz.'!CQ20</f>
        <v>0</v>
      </c>
      <c r="AL262" s="307">
        <f>COUNTA('Ihre Kirche, Sonderutz.'!CJ29:CJ40)</f>
        <v>0</v>
      </c>
      <c r="AN262" s="12" t="str">
        <f t="shared" si="152"/>
        <v/>
      </c>
      <c r="AO262" s="12" t="str">
        <f t="shared" si="153"/>
        <v/>
      </c>
      <c r="AP262" s="12" t="str">
        <f t="shared" si="154"/>
        <v/>
      </c>
      <c r="AQ262">
        <f t="shared" si="155"/>
        <v>12</v>
      </c>
    </row>
    <row r="263" spans="1:44" outlineLevel="1" x14ac:dyDescent="0.25">
      <c r="A263" s="397" t="s">
        <v>17</v>
      </c>
      <c r="B263" s="78" t="s">
        <v>15</v>
      </c>
      <c r="C263" s="306">
        <f>'Ihre Kirche, regelm. N.'!AF28</f>
        <v>0</v>
      </c>
      <c r="D263" s="306">
        <f>'Ihre Kirche, regelm. N.'!AG28</f>
        <v>0</v>
      </c>
      <c r="E263" s="79"/>
      <c r="F263" s="79">
        <f t="shared" si="143"/>
        <v>0</v>
      </c>
      <c r="G263" s="122">
        <f t="shared" si="144"/>
        <v>0</v>
      </c>
      <c r="H263" s="153">
        <f>G263+F263</f>
        <v>0</v>
      </c>
      <c r="J263">
        <f t="shared" si="145"/>
        <v>0</v>
      </c>
      <c r="K263">
        <f t="shared" si="146"/>
        <v>0</v>
      </c>
      <c r="L263" s="95">
        <f t="shared" si="147"/>
        <v>0</v>
      </c>
      <c r="M263" s="464">
        <f>(L263+L264+L265+L266)</f>
        <v>0</v>
      </c>
      <c r="O263" s="221" t="str">
        <f t="shared" si="148"/>
        <v/>
      </c>
      <c r="P263" s="173" t="str">
        <f t="shared" si="149"/>
        <v/>
      </c>
      <c r="Q263" s="173" t="str">
        <f t="shared" si="150"/>
        <v/>
      </c>
      <c r="R263" s="173">
        <f t="shared" si="151"/>
        <v>0</v>
      </c>
      <c r="S263" s="464">
        <f t="shared" ref="S263" si="156">1-M263</f>
        <v>1</v>
      </c>
      <c r="AH263" s="12">
        <v>5</v>
      </c>
      <c r="AI263" s="307">
        <f>'Ihre Kirche, Sonderutz.'!CP21</f>
        <v>0</v>
      </c>
      <c r="AJ263" s="307">
        <f>'Ihre Kirche, Sonderutz.'!CQ21</f>
        <v>0</v>
      </c>
      <c r="AL263" s="307">
        <f>COUNTA('Ihre Kirche, Sonderutz.'!CK29:CK40)</f>
        <v>0</v>
      </c>
      <c r="AN263" s="12" t="str">
        <f t="shared" si="152"/>
        <v/>
      </c>
      <c r="AO263" s="12" t="str">
        <f t="shared" si="153"/>
        <v/>
      </c>
      <c r="AP263" s="12" t="str">
        <f t="shared" si="154"/>
        <v/>
      </c>
      <c r="AQ263">
        <f t="shared" si="155"/>
        <v>12</v>
      </c>
    </row>
    <row r="264" spans="1:44" outlineLevel="1" x14ac:dyDescent="0.25">
      <c r="A264" s="398"/>
      <c r="B264" s="80" t="s">
        <v>16</v>
      </c>
      <c r="C264" s="148">
        <f>'Ihre Kirche, regelm. N.'!AF29</f>
        <v>0</v>
      </c>
      <c r="D264" s="148">
        <f>'Ihre Kirche, regelm. N.'!AG29</f>
        <v>0</v>
      </c>
      <c r="E264" s="5"/>
      <c r="F264" s="5">
        <f t="shared" si="143"/>
        <v>0</v>
      </c>
      <c r="G264" s="47">
        <f t="shared" si="144"/>
        <v>0</v>
      </c>
      <c r="H264" s="153">
        <f t="shared" ref="H264:H286" si="157">G264+F264</f>
        <v>0</v>
      </c>
      <c r="J264">
        <f t="shared" si="145"/>
        <v>0</v>
      </c>
      <c r="K264">
        <f t="shared" si="146"/>
        <v>0</v>
      </c>
      <c r="L264" s="95">
        <f t="shared" si="147"/>
        <v>0</v>
      </c>
      <c r="M264" s="464"/>
      <c r="O264" s="221" t="str">
        <f t="shared" si="148"/>
        <v/>
      </c>
      <c r="P264" s="173" t="str">
        <f t="shared" si="149"/>
        <v/>
      </c>
      <c r="Q264" s="173" t="str">
        <f t="shared" si="150"/>
        <v/>
      </c>
      <c r="R264" s="173">
        <f t="shared" si="151"/>
        <v>0</v>
      </c>
      <c r="S264" s="468"/>
      <c r="AH264" s="12">
        <v>6</v>
      </c>
      <c r="AI264" s="307">
        <f>'Ihre Kirche, Sonderutz.'!CP22</f>
        <v>0</v>
      </c>
      <c r="AJ264" s="307">
        <f>'Ihre Kirche, Sonderutz.'!CQ22</f>
        <v>0</v>
      </c>
      <c r="AL264" s="307">
        <f>COUNTA('Ihre Kirche, Sonderutz.'!CL29:CL40)</f>
        <v>0</v>
      </c>
      <c r="AN264" s="12" t="str">
        <f t="shared" si="152"/>
        <v/>
      </c>
      <c r="AO264" s="12" t="str">
        <f t="shared" si="153"/>
        <v/>
      </c>
      <c r="AP264" s="12" t="str">
        <f t="shared" si="154"/>
        <v/>
      </c>
      <c r="AQ264">
        <f t="shared" si="155"/>
        <v>12</v>
      </c>
    </row>
    <row r="265" spans="1:44" outlineLevel="1" x14ac:dyDescent="0.25">
      <c r="A265" s="398"/>
      <c r="B265" s="80" t="s">
        <v>14</v>
      </c>
      <c r="C265" s="148">
        <f>'Ihre Kirche, regelm. N.'!AF30</f>
        <v>0</v>
      </c>
      <c r="D265" s="148">
        <f>'Ihre Kirche, regelm. N.'!AG30</f>
        <v>0</v>
      </c>
      <c r="E265" s="5"/>
      <c r="F265" s="5">
        <f t="shared" si="143"/>
        <v>0</v>
      </c>
      <c r="G265" s="47">
        <f t="shared" si="144"/>
        <v>0</v>
      </c>
      <c r="H265" s="153">
        <f t="shared" si="157"/>
        <v>0</v>
      </c>
      <c r="J265">
        <f t="shared" si="145"/>
        <v>0</v>
      </c>
      <c r="K265">
        <f t="shared" si="146"/>
        <v>0</v>
      </c>
      <c r="L265" s="95">
        <f t="shared" si="147"/>
        <v>0</v>
      </c>
      <c r="M265" s="464"/>
      <c r="O265" s="221" t="str">
        <f t="shared" si="148"/>
        <v/>
      </c>
      <c r="P265" s="173" t="str">
        <f t="shared" si="149"/>
        <v/>
      </c>
      <c r="Q265" s="173" t="str">
        <f t="shared" si="150"/>
        <v/>
      </c>
      <c r="R265" s="173">
        <f t="shared" si="151"/>
        <v>0</v>
      </c>
      <c r="S265" s="468"/>
      <c r="AH265" s="12">
        <v>7</v>
      </c>
      <c r="AI265" s="307">
        <f>'Ihre Kirche, Sonderutz.'!CP23</f>
        <v>0</v>
      </c>
      <c r="AJ265" s="307">
        <f>'Ihre Kirche, Sonderutz.'!CQ23</f>
        <v>0</v>
      </c>
      <c r="AL265" s="307">
        <f>COUNTA('Ihre Kirche, Sonderutz.'!CM29:CM40)</f>
        <v>0</v>
      </c>
      <c r="AN265" s="12" t="str">
        <f t="shared" si="152"/>
        <v/>
      </c>
      <c r="AO265" s="12" t="str">
        <f t="shared" si="153"/>
        <v/>
      </c>
      <c r="AP265" s="12" t="str">
        <f t="shared" si="154"/>
        <v/>
      </c>
      <c r="AQ265">
        <f t="shared" si="155"/>
        <v>12</v>
      </c>
    </row>
    <row r="266" spans="1:44" ht="15.75" outlineLevel="1" thickBot="1" x14ac:dyDescent="0.3">
      <c r="A266" s="399"/>
      <c r="B266" s="81" t="s">
        <v>13</v>
      </c>
      <c r="C266" s="300">
        <f>'Ihre Kirche, regelm. N.'!AF31</f>
        <v>0</v>
      </c>
      <c r="D266" s="300">
        <f>'Ihre Kirche, regelm. N.'!AG31</f>
        <v>0</v>
      </c>
      <c r="E266" s="82"/>
      <c r="F266" s="82">
        <f t="shared" si="143"/>
        <v>0</v>
      </c>
      <c r="G266" s="33">
        <f t="shared" si="144"/>
        <v>0</v>
      </c>
      <c r="H266" s="153">
        <f t="shared" si="157"/>
        <v>0</v>
      </c>
      <c r="J266">
        <f t="shared" si="145"/>
        <v>0</v>
      </c>
      <c r="K266">
        <f t="shared" si="146"/>
        <v>0</v>
      </c>
      <c r="L266" s="95">
        <f t="shared" si="147"/>
        <v>0</v>
      </c>
      <c r="M266" s="464"/>
      <c r="O266" s="221" t="str">
        <f t="shared" si="148"/>
        <v/>
      </c>
      <c r="P266" s="173" t="str">
        <f t="shared" si="149"/>
        <v/>
      </c>
      <c r="Q266" s="173" t="str">
        <f t="shared" si="150"/>
        <v/>
      </c>
      <c r="R266" s="173">
        <f t="shared" si="151"/>
        <v>0</v>
      </c>
      <c r="S266" s="468"/>
      <c r="AH266" s="12">
        <v>8</v>
      </c>
      <c r="AI266" s="307">
        <f>'Ihre Kirche, Sonderutz.'!CP24</f>
        <v>0</v>
      </c>
      <c r="AJ266" s="307">
        <f>'Ihre Kirche, Sonderutz.'!CQ24</f>
        <v>0</v>
      </c>
      <c r="AL266" s="307">
        <f>COUNTA('Ihre Kirche, Sonderutz.'!CN29:CN40)</f>
        <v>0</v>
      </c>
      <c r="AN266" s="12" t="str">
        <f t="shared" si="152"/>
        <v/>
      </c>
      <c r="AO266" s="12" t="str">
        <f t="shared" si="153"/>
        <v/>
      </c>
      <c r="AP266" s="12" t="str">
        <f t="shared" si="154"/>
        <v/>
      </c>
      <c r="AQ266">
        <f t="shared" si="155"/>
        <v>12</v>
      </c>
    </row>
    <row r="267" spans="1:44" outlineLevel="1" x14ac:dyDescent="0.25">
      <c r="A267" s="397" t="s">
        <v>18</v>
      </c>
      <c r="B267" s="123" t="s">
        <v>15</v>
      </c>
      <c r="C267" s="306">
        <f>'Ihre Kirche, regelm. N.'!AF32</f>
        <v>0</v>
      </c>
      <c r="D267" s="306">
        <f>'Ihre Kirche, regelm. N.'!AG32</f>
        <v>0</v>
      </c>
      <c r="E267" s="5"/>
      <c r="F267" s="5">
        <f t="shared" si="143"/>
        <v>0</v>
      </c>
      <c r="G267" s="47">
        <f t="shared" si="144"/>
        <v>0</v>
      </c>
      <c r="H267" s="153">
        <f t="shared" si="157"/>
        <v>0</v>
      </c>
      <c r="J267">
        <f t="shared" si="145"/>
        <v>0</v>
      </c>
      <c r="K267">
        <f t="shared" si="146"/>
        <v>0</v>
      </c>
      <c r="L267" s="95">
        <f t="shared" si="147"/>
        <v>0</v>
      </c>
      <c r="M267" s="464">
        <f>(L267+L268+L269+L270)</f>
        <v>0</v>
      </c>
      <c r="O267" s="221" t="str">
        <f t="shared" si="148"/>
        <v/>
      </c>
      <c r="P267" s="173" t="str">
        <f t="shared" si="149"/>
        <v/>
      </c>
      <c r="Q267" s="173" t="str">
        <f t="shared" si="150"/>
        <v/>
      </c>
      <c r="R267" s="173">
        <f t="shared" si="151"/>
        <v>0</v>
      </c>
      <c r="S267" s="464">
        <f t="shared" ref="S267" si="158">1-M267</f>
        <v>1</v>
      </c>
      <c r="AH267" s="12">
        <v>9</v>
      </c>
      <c r="AI267" s="307">
        <f>'Ihre Kirche, Sonderutz.'!CP25</f>
        <v>0</v>
      </c>
      <c r="AJ267" s="307">
        <f>'Ihre Kirche, Sonderutz.'!CQ25</f>
        <v>0</v>
      </c>
      <c r="AL267" s="307">
        <f>COUNTA('Ihre Kirche, Sonderutz.'!CO29:CO40)</f>
        <v>0</v>
      </c>
      <c r="AN267" s="12" t="str">
        <f t="shared" si="152"/>
        <v/>
      </c>
      <c r="AO267" s="12" t="str">
        <f t="shared" si="153"/>
        <v/>
      </c>
      <c r="AP267" s="12" t="str">
        <f t="shared" si="154"/>
        <v/>
      </c>
      <c r="AQ267">
        <f t="shared" si="155"/>
        <v>12</v>
      </c>
    </row>
    <row r="268" spans="1:44" outlineLevel="1" x14ac:dyDescent="0.25">
      <c r="A268" s="398"/>
      <c r="B268" s="80" t="s">
        <v>16</v>
      </c>
      <c r="C268" s="148">
        <f>'Ihre Kirche, regelm. N.'!AF33</f>
        <v>0</v>
      </c>
      <c r="D268" s="148">
        <f>'Ihre Kirche, regelm. N.'!AG33</f>
        <v>0</v>
      </c>
      <c r="E268" s="5"/>
      <c r="F268" s="5">
        <f t="shared" si="143"/>
        <v>0</v>
      </c>
      <c r="G268" s="47">
        <f t="shared" si="144"/>
        <v>0</v>
      </c>
      <c r="H268" s="153">
        <f t="shared" si="157"/>
        <v>0</v>
      </c>
      <c r="J268">
        <f t="shared" si="145"/>
        <v>0</v>
      </c>
      <c r="K268">
        <f t="shared" si="146"/>
        <v>0</v>
      </c>
      <c r="L268" s="95">
        <f t="shared" si="147"/>
        <v>0</v>
      </c>
      <c r="M268" s="464"/>
      <c r="O268" s="221" t="str">
        <f t="shared" si="148"/>
        <v/>
      </c>
      <c r="P268" s="173" t="str">
        <f t="shared" si="149"/>
        <v/>
      </c>
      <c r="Q268" s="173" t="str">
        <f t="shared" si="150"/>
        <v/>
      </c>
      <c r="R268" s="173">
        <f t="shared" si="151"/>
        <v>0</v>
      </c>
      <c r="S268" s="468"/>
      <c r="AH268" s="12">
        <v>10</v>
      </c>
      <c r="AI268" s="307">
        <f>'Ihre Kirche, Sonderutz.'!CP26</f>
        <v>0</v>
      </c>
      <c r="AJ268" s="307">
        <f>'Ihre Kirche, Sonderutz.'!CQ26</f>
        <v>0</v>
      </c>
      <c r="AL268" s="307">
        <f>COUNTA('Ihre Kirche, Sonderutz.'!CP29:CP40)</f>
        <v>0</v>
      </c>
      <c r="AN268" s="12" t="str">
        <f t="shared" si="152"/>
        <v/>
      </c>
      <c r="AO268" s="12" t="str">
        <f t="shared" si="153"/>
        <v/>
      </c>
      <c r="AP268" s="12" t="str">
        <f t="shared" si="154"/>
        <v/>
      </c>
      <c r="AQ268">
        <f t="shared" si="155"/>
        <v>12</v>
      </c>
    </row>
    <row r="269" spans="1:44" outlineLevel="1" x14ac:dyDescent="0.25">
      <c r="A269" s="398"/>
      <c r="B269" s="80" t="s">
        <v>14</v>
      </c>
      <c r="C269" s="148">
        <f>'Ihre Kirche, regelm. N.'!AF34</f>
        <v>0</v>
      </c>
      <c r="D269" s="148">
        <f>'Ihre Kirche, regelm. N.'!AG34</f>
        <v>0</v>
      </c>
      <c r="E269" s="5"/>
      <c r="F269" s="5">
        <f t="shared" si="143"/>
        <v>0</v>
      </c>
      <c r="G269" s="47">
        <f t="shared" si="144"/>
        <v>0</v>
      </c>
      <c r="H269" s="153">
        <f t="shared" si="157"/>
        <v>0</v>
      </c>
      <c r="J269">
        <f t="shared" si="145"/>
        <v>0</v>
      </c>
      <c r="K269">
        <f t="shared" si="146"/>
        <v>0</v>
      </c>
      <c r="L269" s="95">
        <f t="shared" si="147"/>
        <v>0</v>
      </c>
      <c r="M269" s="464"/>
      <c r="O269" s="221" t="str">
        <f t="shared" si="148"/>
        <v/>
      </c>
      <c r="P269" s="173" t="str">
        <f t="shared" si="149"/>
        <v/>
      </c>
      <c r="Q269" s="173" t="str">
        <f t="shared" si="150"/>
        <v/>
      </c>
      <c r="R269" s="173">
        <f t="shared" si="151"/>
        <v>0</v>
      </c>
      <c r="S269" s="468"/>
      <c r="AI269" s="174">
        <f>COUNTIF(AI259:AI268,"&lt;&gt;0")</f>
        <v>0</v>
      </c>
      <c r="AL269" s="174">
        <f>SUM(AL259:AL268)</f>
        <v>0</v>
      </c>
      <c r="AN269" s="248">
        <f>SUM(AN259:AN268)</f>
        <v>0</v>
      </c>
      <c r="AO269" s="248">
        <f>SUM(AO259:AO268)</f>
        <v>0</v>
      </c>
      <c r="AP269" s="248">
        <f>SUM(AP259:AP268)</f>
        <v>0</v>
      </c>
      <c r="AQ269" s="248">
        <f>SUM(AQ259:AQ268)</f>
        <v>120</v>
      </c>
      <c r="AR269" s="251">
        <f>SUM(AN269:AQ269)</f>
        <v>120</v>
      </c>
    </row>
    <row r="270" spans="1:44" ht="15.75" outlineLevel="1" thickBot="1" x14ac:dyDescent="0.3">
      <c r="A270" s="399"/>
      <c r="B270" s="124" t="s">
        <v>13</v>
      </c>
      <c r="C270" s="300">
        <f>'Ihre Kirche, regelm. N.'!AF35</f>
        <v>0</v>
      </c>
      <c r="D270" s="300">
        <f>'Ihre Kirche, regelm. N.'!AG35</f>
        <v>0</v>
      </c>
      <c r="E270" s="5"/>
      <c r="F270" s="5">
        <f t="shared" si="143"/>
        <v>0</v>
      </c>
      <c r="G270" s="47">
        <f t="shared" si="144"/>
        <v>0</v>
      </c>
      <c r="H270" s="153">
        <f t="shared" si="157"/>
        <v>0</v>
      </c>
      <c r="J270">
        <f t="shared" si="145"/>
        <v>0</v>
      </c>
      <c r="K270">
        <f t="shared" si="146"/>
        <v>0</v>
      </c>
      <c r="L270" s="95">
        <f t="shared" si="147"/>
        <v>0</v>
      </c>
      <c r="M270" s="464"/>
      <c r="O270" s="221" t="str">
        <f t="shared" si="148"/>
        <v/>
      </c>
      <c r="P270" s="173" t="str">
        <f t="shared" si="149"/>
        <v/>
      </c>
      <c r="Q270" s="173" t="str">
        <f t="shared" si="150"/>
        <v/>
      </c>
      <c r="R270" s="173">
        <f t="shared" si="151"/>
        <v>0</v>
      </c>
      <c r="S270" s="468"/>
      <c r="AN270" s="95">
        <f>AN269/AR269</f>
        <v>0</v>
      </c>
      <c r="AO270" s="95">
        <f>AO269/AR269</f>
        <v>0</v>
      </c>
      <c r="AP270" s="95">
        <f>AP269/AR269</f>
        <v>0</v>
      </c>
      <c r="AQ270" s="95">
        <f>AQ269/AR269</f>
        <v>1</v>
      </c>
      <c r="AR270" s="173">
        <v>1</v>
      </c>
    </row>
    <row r="271" spans="1:44" outlineLevel="1" x14ac:dyDescent="0.25">
      <c r="A271" s="397" t="s">
        <v>19</v>
      </c>
      <c r="B271" s="78" t="s">
        <v>15</v>
      </c>
      <c r="C271" s="306">
        <f>'Ihre Kirche, regelm. N.'!AF36</f>
        <v>0</v>
      </c>
      <c r="D271" s="306">
        <f>'Ihre Kirche, regelm. N.'!AG36</f>
        <v>0</v>
      </c>
      <c r="E271" s="79"/>
      <c r="F271" s="79">
        <f t="shared" si="143"/>
        <v>0</v>
      </c>
      <c r="G271" s="122">
        <f t="shared" si="144"/>
        <v>0</v>
      </c>
      <c r="H271" s="153">
        <f t="shared" si="157"/>
        <v>0</v>
      </c>
      <c r="J271">
        <f t="shared" si="145"/>
        <v>0</v>
      </c>
      <c r="K271">
        <f t="shared" si="146"/>
        <v>0</v>
      </c>
      <c r="L271" s="95">
        <f t="shared" si="147"/>
        <v>0</v>
      </c>
      <c r="M271" s="464">
        <f>(L271+L272+L273+L274)</f>
        <v>0</v>
      </c>
      <c r="O271" s="221" t="str">
        <f t="shared" si="148"/>
        <v/>
      </c>
      <c r="P271" s="173" t="str">
        <f t="shared" si="149"/>
        <v/>
      </c>
      <c r="Q271" s="173" t="str">
        <f t="shared" si="150"/>
        <v/>
      </c>
      <c r="R271" s="173">
        <f t="shared" si="151"/>
        <v>0</v>
      </c>
      <c r="S271" s="464">
        <f t="shared" ref="S271" si="159">1-M271</f>
        <v>1</v>
      </c>
    </row>
    <row r="272" spans="1:44" outlineLevel="1" x14ac:dyDescent="0.25">
      <c r="A272" s="398"/>
      <c r="B272" s="80" t="s">
        <v>16</v>
      </c>
      <c r="C272" s="148">
        <f>'Ihre Kirche, regelm. N.'!AF37</f>
        <v>0</v>
      </c>
      <c r="D272" s="148">
        <f>'Ihre Kirche, regelm. N.'!AG37</f>
        <v>0</v>
      </c>
      <c r="E272" s="5"/>
      <c r="F272" s="5">
        <f t="shared" si="143"/>
        <v>0</v>
      </c>
      <c r="G272" s="47">
        <f t="shared" si="144"/>
        <v>0</v>
      </c>
      <c r="H272" s="153">
        <f t="shared" si="157"/>
        <v>0</v>
      </c>
      <c r="J272">
        <f t="shared" si="145"/>
        <v>0</v>
      </c>
      <c r="K272">
        <f t="shared" si="146"/>
        <v>0</v>
      </c>
      <c r="L272" s="95">
        <f t="shared" si="147"/>
        <v>0</v>
      </c>
      <c r="M272" s="464"/>
      <c r="O272" s="221" t="str">
        <f t="shared" si="148"/>
        <v/>
      </c>
      <c r="P272" s="173" t="str">
        <f t="shared" si="149"/>
        <v/>
      </c>
      <c r="Q272" s="173" t="str">
        <f t="shared" si="150"/>
        <v/>
      </c>
      <c r="R272" s="173">
        <f t="shared" si="151"/>
        <v>0</v>
      </c>
      <c r="S272" s="468"/>
    </row>
    <row r="273" spans="1:20" outlineLevel="1" x14ac:dyDescent="0.25">
      <c r="A273" s="398"/>
      <c r="B273" s="80" t="s">
        <v>14</v>
      </c>
      <c r="C273" s="148">
        <f>'Ihre Kirche, regelm. N.'!AF38</f>
        <v>0</v>
      </c>
      <c r="D273" s="148">
        <f>'Ihre Kirche, regelm. N.'!AG38</f>
        <v>0</v>
      </c>
      <c r="E273" s="5"/>
      <c r="F273" s="5">
        <f t="shared" si="143"/>
        <v>0</v>
      </c>
      <c r="G273" s="47">
        <f t="shared" si="144"/>
        <v>0</v>
      </c>
      <c r="H273" s="153">
        <f t="shared" si="157"/>
        <v>0</v>
      </c>
      <c r="J273">
        <f t="shared" si="145"/>
        <v>0</v>
      </c>
      <c r="K273">
        <f t="shared" si="146"/>
        <v>0</v>
      </c>
      <c r="L273" s="95">
        <f t="shared" si="147"/>
        <v>0</v>
      </c>
      <c r="M273" s="464"/>
      <c r="O273" s="221" t="str">
        <f t="shared" si="148"/>
        <v/>
      </c>
      <c r="P273" s="173" t="str">
        <f t="shared" si="149"/>
        <v/>
      </c>
      <c r="Q273" s="173" t="str">
        <f t="shared" si="150"/>
        <v/>
      </c>
      <c r="R273" s="173">
        <f t="shared" si="151"/>
        <v>0</v>
      </c>
      <c r="S273" s="468"/>
    </row>
    <row r="274" spans="1:20" ht="15.75" outlineLevel="1" thickBot="1" x14ac:dyDescent="0.3">
      <c r="A274" s="399"/>
      <c r="B274" s="81" t="s">
        <v>13</v>
      </c>
      <c r="C274" s="300">
        <f>'Ihre Kirche, regelm. N.'!AF39</f>
        <v>0</v>
      </c>
      <c r="D274" s="300">
        <f>'Ihre Kirche, regelm. N.'!AG39</f>
        <v>0</v>
      </c>
      <c r="E274" s="82"/>
      <c r="F274" s="82">
        <f t="shared" si="143"/>
        <v>0</v>
      </c>
      <c r="G274" s="33">
        <f t="shared" si="144"/>
        <v>0</v>
      </c>
      <c r="H274" s="153">
        <f t="shared" si="157"/>
        <v>0</v>
      </c>
      <c r="J274">
        <f t="shared" si="145"/>
        <v>0</v>
      </c>
      <c r="K274">
        <f t="shared" si="146"/>
        <v>0</v>
      </c>
      <c r="L274" s="95">
        <f t="shared" si="147"/>
        <v>0</v>
      </c>
      <c r="M274" s="464"/>
      <c r="O274" s="221" t="str">
        <f t="shared" si="148"/>
        <v/>
      </c>
      <c r="P274" s="173" t="str">
        <f t="shared" si="149"/>
        <v/>
      </c>
      <c r="Q274" s="173" t="str">
        <f t="shared" si="150"/>
        <v/>
      </c>
      <c r="R274" s="173">
        <f t="shared" si="151"/>
        <v>0</v>
      </c>
      <c r="S274" s="468"/>
    </row>
    <row r="275" spans="1:20" outlineLevel="1" x14ac:dyDescent="0.25">
      <c r="A275" s="397" t="s">
        <v>20</v>
      </c>
      <c r="B275" s="123" t="s">
        <v>15</v>
      </c>
      <c r="C275" s="306">
        <f>'Ihre Kirche, regelm. N.'!AF40</f>
        <v>0</v>
      </c>
      <c r="D275" s="306">
        <f>'Ihre Kirche, regelm. N.'!AG40</f>
        <v>0</v>
      </c>
      <c r="E275" s="5"/>
      <c r="F275" s="5">
        <f t="shared" si="143"/>
        <v>0</v>
      </c>
      <c r="G275" s="47">
        <f t="shared" si="144"/>
        <v>0</v>
      </c>
      <c r="H275" s="153">
        <f t="shared" si="157"/>
        <v>0</v>
      </c>
      <c r="J275">
        <f t="shared" si="145"/>
        <v>0</v>
      </c>
      <c r="K275">
        <f t="shared" si="146"/>
        <v>0</v>
      </c>
      <c r="L275" s="95">
        <f t="shared" si="147"/>
        <v>0</v>
      </c>
      <c r="M275" s="464">
        <f>(L275+L276+L277+L278)</f>
        <v>0</v>
      </c>
      <c r="O275" s="221" t="str">
        <f t="shared" si="148"/>
        <v/>
      </c>
      <c r="P275" s="173" t="str">
        <f t="shared" si="149"/>
        <v/>
      </c>
      <c r="Q275" s="173" t="str">
        <f t="shared" si="150"/>
        <v/>
      </c>
      <c r="R275" s="173">
        <f t="shared" si="151"/>
        <v>0</v>
      </c>
      <c r="S275" s="464">
        <f t="shared" ref="S275" si="160">1-M275</f>
        <v>1</v>
      </c>
    </row>
    <row r="276" spans="1:20" outlineLevel="1" x14ac:dyDescent="0.25">
      <c r="A276" s="398"/>
      <c r="B276" s="80" t="s">
        <v>16</v>
      </c>
      <c r="C276" s="148">
        <f>'Ihre Kirche, regelm. N.'!AF41</f>
        <v>0</v>
      </c>
      <c r="D276" s="148">
        <f>'Ihre Kirche, regelm. N.'!AG41</f>
        <v>0</v>
      </c>
      <c r="E276" s="5"/>
      <c r="F276" s="5">
        <f t="shared" si="143"/>
        <v>0</v>
      </c>
      <c r="G276" s="47">
        <f t="shared" si="144"/>
        <v>0</v>
      </c>
      <c r="H276" s="153">
        <f t="shared" si="157"/>
        <v>0</v>
      </c>
      <c r="J276">
        <f t="shared" si="145"/>
        <v>0</v>
      </c>
      <c r="K276">
        <f t="shared" si="146"/>
        <v>0</v>
      </c>
      <c r="L276" s="95">
        <f t="shared" si="147"/>
        <v>0</v>
      </c>
      <c r="M276" s="464"/>
      <c r="O276" s="221" t="str">
        <f t="shared" si="148"/>
        <v/>
      </c>
      <c r="P276" s="173" t="str">
        <f t="shared" si="149"/>
        <v/>
      </c>
      <c r="Q276" s="173" t="str">
        <f t="shared" si="150"/>
        <v/>
      </c>
      <c r="R276" s="173">
        <f t="shared" si="151"/>
        <v>0</v>
      </c>
      <c r="S276" s="468"/>
    </row>
    <row r="277" spans="1:20" outlineLevel="1" x14ac:dyDescent="0.25">
      <c r="A277" s="398"/>
      <c r="B277" s="80" t="s">
        <v>14</v>
      </c>
      <c r="C277" s="148">
        <f>'Ihre Kirche, regelm. N.'!AF42</f>
        <v>0</v>
      </c>
      <c r="D277" s="148">
        <f>'Ihre Kirche, regelm. N.'!AG42</f>
        <v>0</v>
      </c>
      <c r="E277" s="5"/>
      <c r="F277" s="5">
        <f t="shared" si="143"/>
        <v>0</v>
      </c>
      <c r="G277" s="47">
        <f t="shared" si="144"/>
        <v>0</v>
      </c>
      <c r="H277" s="153">
        <f t="shared" si="157"/>
        <v>0</v>
      </c>
      <c r="J277">
        <f t="shared" si="145"/>
        <v>0</v>
      </c>
      <c r="K277">
        <f t="shared" si="146"/>
        <v>0</v>
      </c>
      <c r="L277" s="95">
        <f t="shared" si="147"/>
        <v>0</v>
      </c>
      <c r="M277" s="464"/>
      <c r="O277" s="221" t="str">
        <f t="shared" si="148"/>
        <v/>
      </c>
      <c r="P277" s="173" t="str">
        <f t="shared" si="149"/>
        <v/>
      </c>
      <c r="Q277" s="173" t="str">
        <f t="shared" si="150"/>
        <v/>
      </c>
      <c r="R277" s="173">
        <f t="shared" si="151"/>
        <v>0</v>
      </c>
      <c r="S277" s="468"/>
    </row>
    <row r="278" spans="1:20" ht="15.75" outlineLevel="1" thickBot="1" x14ac:dyDescent="0.3">
      <c r="A278" s="399"/>
      <c r="B278" s="124" t="s">
        <v>13</v>
      </c>
      <c r="C278" s="300">
        <f>'Ihre Kirche, regelm. N.'!AF43</f>
        <v>0</v>
      </c>
      <c r="D278" s="300">
        <f>'Ihre Kirche, regelm. N.'!AG43</f>
        <v>0</v>
      </c>
      <c r="E278" s="5"/>
      <c r="F278" s="5">
        <f t="shared" si="143"/>
        <v>0</v>
      </c>
      <c r="G278" s="47">
        <f t="shared" si="144"/>
        <v>0</v>
      </c>
      <c r="H278" s="153">
        <f t="shared" si="157"/>
        <v>0</v>
      </c>
      <c r="J278">
        <f t="shared" si="145"/>
        <v>0</v>
      </c>
      <c r="K278">
        <f t="shared" si="146"/>
        <v>0</v>
      </c>
      <c r="L278" s="95">
        <f t="shared" si="147"/>
        <v>0</v>
      </c>
      <c r="M278" s="464"/>
      <c r="O278" s="221" t="str">
        <f t="shared" si="148"/>
        <v/>
      </c>
      <c r="P278" s="173" t="str">
        <f t="shared" si="149"/>
        <v/>
      </c>
      <c r="Q278" s="173" t="str">
        <f t="shared" si="150"/>
        <v/>
      </c>
      <c r="R278" s="173">
        <f t="shared" si="151"/>
        <v>0</v>
      </c>
      <c r="S278" s="468"/>
    </row>
    <row r="279" spans="1:20" outlineLevel="1" x14ac:dyDescent="0.25">
      <c r="A279" s="397" t="s">
        <v>21</v>
      </c>
      <c r="B279" s="78" t="s">
        <v>15</v>
      </c>
      <c r="C279" s="306">
        <f>'Ihre Kirche, regelm. N.'!AF44</f>
        <v>0</v>
      </c>
      <c r="D279" s="306">
        <f>'Ihre Kirche, regelm. N.'!AG44</f>
        <v>0</v>
      </c>
      <c r="E279" s="79"/>
      <c r="F279" s="79">
        <f t="shared" si="143"/>
        <v>0</v>
      </c>
      <c r="G279" s="122">
        <f t="shared" si="144"/>
        <v>0</v>
      </c>
      <c r="H279" s="153">
        <f t="shared" si="157"/>
        <v>0</v>
      </c>
      <c r="J279">
        <f t="shared" si="145"/>
        <v>0</v>
      </c>
      <c r="K279">
        <f t="shared" si="146"/>
        <v>0</v>
      </c>
      <c r="L279" s="95">
        <f t="shared" si="147"/>
        <v>0</v>
      </c>
      <c r="M279" s="464">
        <f>(L279+L280+L281+L282)</f>
        <v>0</v>
      </c>
      <c r="O279" s="221" t="str">
        <f t="shared" si="148"/>
        <v/>
      </c>
      <c r="P279" s="173" t="str">
        <f t="shared" si="149"/>
        <v/>
      </c>
      <c r="Q279" s="173" t="str">
        <f t="shared" si="150"/>
        <v/>
      </c>
      <c r="R279" s="173">
        <f t="shared" si="151"/>
        <v>0</v>
      </c>
      <c r="S279" s="464">
        <f t="shared" ref="S279" si="161">1-M279</f>
        <v>1</v>
      </c>
    </row>
    <row r="280" spans="1:20" outlineLevel="1" x14ac:dyDescent="0.25">
      <c r="A280" s="398"/>
      <c r="B280" s="80" t="s">
        <v>16</v>
      </c>
      <c r="C280" s="148">
        <f>'Ihre Kirche, regelm. N.'!AF45</f>
        <v>0</v>
      </c>
      <c r="D280" s="148">
        <f>'Ihre Kirche, regelm. N.'!AG45</f>
        <v>0</v>
      </c>
      <c r="E280" s="5"/>
      <c r="F280" s="5">
        <f t="shared" si="143"/>
        <v>0</v>
      </c>
      <c r="G280" s="47">
        <f t="shared" si="144"/>
        <v>0</v>
      </c>
      <c r="H280" s="153">
        <f t="shared" si="157"/>
        <v>0</v>
      </c>
      <c r="J280">
        <f t="shared" si="145"/>
        <v>0</v>
      </c>
      <c r="K280">
        <f t="shared" si="146"/>
        <v>0</v>
      </c>
      <c r="L280" s="95">
        <f t="shared" si="147"/>
        <v>0</v>
      </c>
      <c r="M280" s="464"/>
      <c r="O280" s="221" t="str">
        <f t="shared" si="148"/>
        <v/>
      </c>
      <c r="P280" s="173" t="str">
        <f t="shared" si="149"/>
        <v/>
      </c>
      <c r="Q280" s="173" t="str">
        <f t="shared" si="150"/>
        <v/>
      </c>
      <c r="R280" s="173">
        <f t="shared" si="151"/>
        <v>0</v>
      </c>
      <c r="S280" s="468"/>
    </row>
    <row r="281" spans="1:20" outlineLevel="1" x14ac:dyDescent="0.25">
      <c r="A281" s="398"/>
      <c r="B281" s="80" t="s">
        <v>14</v>
      </c>
      <c r="C281" s="148">
        <f>'Ihre Kirche, regelm. N.'!AF46</f>
        <v>0</v>
      </c>
      <c r="D281" s="148">
        <f>'Ihre Kirche, regelm. N.'!AG46</f>
        <v>0</v>
      </c>
      <c r="E281" s="5"/>
      <c r="F281" s="5">
        <f t="shared" si="143"/>
        <v>0</v>
      </c>
      <c r="G281" s="47">
        <f t="shared" si="144"/>
        <v>0</v>
      </c>
      <c r="H281" s="153">
        <f t="shared" si="157"/>
        <v>0</v>
      </c>
      <c r="J281">
        <f t="shared" si="145"/>
        <v>0</v>
      </c>
      <c r="K281">
        <f t="shared" si="146"/>
        <v>0</v>
      </c>
      <c r="L281" s="95">
        <f t="shared" si="147"/>
        <v>0</v>
      </c>
      <c r="M281" s="464"/>
      <c r="O281" s="221" t="str">
        <f t="shared" si="148"/>
        <v/>
      </c>
      <c r="P281" s="173" t="str">
        <f t="shared" si="149"/>
        <v/>
      </c>
      <c r="Q281" s="173" t="str">
        <f t="shared" si="150"/>
        <v/>
      </c>
      <c r="R281" s="173">
        <f t="shared" si="151"/>
        <v>0</v>
      </c>
      <c r="S281" s="468"/>
    </row>
    <row r="282" spans="1:20" ht="15.75" outlineLevel="1" thickBot="1" x14ac:dyDescent="0.3">
      <c r="A282" s="399"/>
      <c r="B282" s="81" t="s">
        <v>13</v>
      </c>
      <c r="C282" s="300">
        <f>'Ihre Kirche, regelm. N.'!AF47</f>
        <v>0</v>
      </c>
      <c r="D282" s="300">
        <f>'Ihre Kirche, regelm. N.'!AG47</f>
        <v>0</v>
      </c>
      <c r="E282" s="82"/>
      <c r="F282" s="82">
        <f t="shared" si="143"/>
        <v>0</v>
      </c>
      <c r="G282" s="33">
        <f t="shared" si="144"/>
        <v>0</v>
      </c>
      <c r="H282" s="153">
        <f t="shared" si="157"/>
        <v>0</v>
      </c>
      <c r="J282">
        <f t="shared" si="145"/>
        <v>0</v>
      </c>
      <c r="K282">
        <f t="shared" si="146"/>
        <v>0</v>
      </c>
      <c r="L282" s="95">
        <f t="shared" si="147"/>
        <v>0</v>
      </c>
      <c r="M282" s="464"/>
      <c r="O282" s="221" t="str">
        <f t="shared" si="148"/>
        <v/>
      </c>
      <c r="P282" s="173" t="str">
        <f t="shared" si="149"/>
        <v/>
      </c>
      <c r="Q282" s="173" t="str">
        <f t="shared" si="150"/>
        <v/>
      </c>
      <c r="R282" s="173">
        <f t="shared" si="151"/>
        <v>0</v>
      </c>
      <c r="S282" s="468"/>
    </row>
    <row r="283" spans="1:20" outlineLevel="1" x14ac:dyDescent="0.25">
      <c r="A283" s="397" t="s">
        <v>22</v>
      </c>
      <c r="B283" s="78" t="s">
        <v>15</v>
      </c>
      <c r="C283" s="306">
        <f>'Ihre Kirche, regelm. N.'!AF48</f>
        <v>0</v>
      </c>
      <c r="D283" s="306">
        <f>'Ihre Kirche, regelm. N.'!AG48</f>
        <v>0</v>
      </c>
      <c r="E283" s="79"/>
      <c r="F283" s="79">
        <f t="shared" si="143"/>
        <v>0</v>
      </c>
      <c r="G283" s="122">
        <f t="shared" si="144"/>
        <v>0</v>
      </c>
      <c r="H283" s="153">
        <f t="shared" si="157"/>
        <v>0</v>
      </c>
      <c r="J283">
        <f t="shared" si="145"/>
        <v>0</v>
      </c>
      <c r="K283">
        <f t="shared" si="146"/>
        <v>0</v>
      </c>
      <c r="L283" s="95">
        <f t="shared" si="147"/>
        <v>0</v>
      </c>
      <c r="M283" s="464">
        <f>(L283+L284+L285+L286)</f>
        <v>0</v>
      </c>
      <c r="O283" s="221" t="str">
        <f t="shared" si="148"/>
        <v/>
      </c>
      <c r="P283" s="173" t="str">
        <f t="shared" si="149"/>
        <v/>
      </c>
      <c r="Q283" s="173" t="str">
        <f t="shared" si="150"/>
        <v/>
      </c>
      <c r="R283" s="173">
        <f t="shared" si="151"/>
        <v>0</v>
      </c>
      <c r="S283" s="464">
        <f t="shared" ref="S283" si="162">1-M283</f>
        <v>1</v>
      </c>
    </row>
    <row r="284" spans="1:20" outlineLevel="1" x14ac:dyDescent="0.25">
      <c r="A284" s="398"/>
      <c r="B284" s="80" t="s">
        <v>16</v>
      </c>
      <c r="C284" s="148">
        <f>'Ihre Kirche, regelm. N.'!AF49</f>
        <v>0</v>
      </c>
      <c r="D284" s="148">
        <f>'Ihre Kirche, regelm. N.'!AG49</f>
        <v>0</v>
      </c>
      <c r="E284" s="5"/>
      <c r="F284" s="5">
        <f t="shared" si="143"/>
        <v>0</v>
      </c>
      <c r="G284" s="47">
        <f t="shared" si="144"/>
        <v>0</v>
      </c>
      <c r="H284" s="153">
        <f t="shared" si="157"/>
        <v>0</v>
      </c>
      <c r="J284">
        <f t="shared" si="145"/>
        <v>0</v>
      </c>
      <c r="K284">
        <f t="shared" si="146"/>
        <v>0</v>
      </c>
      <c r="L284" s="95">
        <f t="shared" si="147"/>
        <v>0</v>
      </c>
      <c r="M284" s="464"/>
      <c r="O284" s="221" t="str">
        <f t="shared" si="148"/>
        <v/>
      </c>
      <c r="P284" s="173" t="str">
        <f t="shared" si="149"/>
        <v/>
      </c>
      <c r="Q284" s="173" t="str">
        <f t="shared" si="150"/>
        <v/>
      </c>
      <c r="R284" s="173">
        <f t="shared" si="151"/>
        <v>0</v>
      </c>
      <c r="S284" s="468"/>
    </row>
    <row r="285" spans="1:20" outlineLevel="1" x14ac:dyDescent="0.25">
      <c r="A285" s="398"/>
      <c r="B285" s="80" t="s">
        <v>14</v>
      </c>
      <c r="C285" s="148">
        <f>'Ihre Kirche, regelm. N.'!AF50</f>
        <v>0</v>
      </c>
      <c r="D285" s="148">
        <f>'Ihre Kirche, regelm. N.'!AG50</f>
        <v>0</v>
      </c>
      <c r="E285" s="5"/>
      <c r="F285" s="5">
        <f t="shared" si="143"/>
        <v>0</v>
      </c>
      <c r="G285" s="47">
        <f t="shared" si="144"/>
        <v>0</v>
      </c>
      <c r="H285" s="153">
        <f t="shared" si="157"/>
        <v>0</v>
      </c>
      <c r="J285">
        <f t="shared" si="145"/>
        <v>0</v>
      </c>
      <c r="K285">
        <f t="shared" si="146"/>
        <v>0</v>
      </c>
      <c r="L285" s="95">
        <f t="shared" si="147"/>
        <v>0</v>
      </c>
      <c r="M285" s="464"/>
      <c r="O285" s="221" t="str">
        <f t="shared" si="148"/>
        <v/>
      </c>
      <c r="P285" s="173" t="str">
        <f t="shared" si="149"/>
        <v/>
      </c>
      <c r="Q285" s="173" t="str">
        <f t="shared" si="150"/>
        <v/>
      </c>
      <c r="R285" s="173">
        <f t="shared" si="151"/>
        <v>0</v>
      </c>
      <c r="S285" s="468"/>
    </row>
    <row r="286" spans="1:20" ht="15.75" outlineLevel="1" thickBot="1" x14ac:dyDescent="0.3">
      <c r="A286" s="399"/>
      <c r="B286" s="81" t="s">
        <v>13</v>
      </c>
      <c r="C286" s="300">
        <f>'Ihre Kirche, regelm. N.'!AF51</f>
        <v>0</v>
      </c>
      <c r="D286" s="300">
        <f>'Ihre Kirche, regelm. N.'!AG51</f>
        <v>0</v>
      </c>
      <c r="E286" s="82"/>
      <c r="F286" s="82">
        <f t="shared" si="143"/>
        <v>0</v>
      </c>
      <c r="G286" s="33">
        <f t="shared" si="144"/>
        <v>0</v>
      </c>
      <c r="H286" s="153">
        <f t="shared" si="157"/>
        <v>0</v>
      </c>
      <c r="J286">
        <f t="shared" si="145"/>
        <v>0</v>
      </c>
      <c r="K286">
        <f t="shared" si="146"/>
        <v>0</v>
      </c>
      <c r="L286" s="95">
        <f t="shared" si="147"/>
        <v>0</v>
      </c>
      <c r="M286" s="464"/>
      <c r="O286" s="221" t="str">
        <f t="shared" si="148"/>
        <v/>
      </c>
      <c r="P286" s="173" t="str">
        <f t="shared" si="149"/>
        <v/>
      </c>
      <c r="Q286" s="173" t="str">
        <f t="shared" si="150"/>
        <v/>
      </c>
      <c r="R286" s="173">
        <f t="shared" si="151"/>
        <v>0</v>
      </c>
      <c r="S286" s="468"/>
    </row>
    <row r="287" spans="1:20" x14ac:dyDescent="0.25">
      <c r="M287" s="169">
        <f>(M283+M279+M275+M271+M267+M263+M259)/7</f>
        <v>0</v>
      </c>
      <c r="O287" s="224">
        <f>SUM(O259:O286)/7</f>
        <v>0</v>
      </c>
      <c r="P287" s="183">
        <f>SUM(P259:P286)/7</f>
        <v>0</v>
      </c>
      <c r="Q287" s="183">
        <f>SUM(Q259:Q286)/7</f>
        <v>0</v>
      </c>
      <c r="R287" s="183">
        <f>SUM(R259:R286)/7</f>
        <v>0</v>
      </c>
      <c r="S287" s="183">
        <f>(S283+S279+S275+S271+S267+S263+S259)/7</f>
        <v>1</v>
      </c>
      <c r="T287" s="97">
        <f>SUM(P287:S287)</f>
        <v>1</v>
      </c>
    </row>
    <row r="288" spans="1:20" x14ac:dyDescent="0.25">
      <c r="P288" s="333">
        <f>P287/T287</f>
        <v>0</v>
      </c>
      <c r="Q288" s="333">
        <f>Q287/T287</f>
        <v>0</v>
      </c>
      <c r="R288" s="333">
        <f>R287/T287</f>
        <v>0</v>
      </c>
      <c r="S288" s="333">
        <f>S287/T287</f>
        <v>1</v>
      </c>
      <c r="T288" s="97">
        <f>SUM(P288:S288)</f>
        <v>1</v>
      </c>
    </row>
    <row r="289" spans="16:19" x14ac:dyDescent="0.25">
      <c r="P289" s="334">
        <f>IF($S$79&lt;0,P287/$M$79,P288)</f>
        <v>0</v>
      </c>
      <c r="Q289" s="334">
        <f>IF($S$79&lt;0,Q287/$M$79,Q288)</f>
        <v>0</v>
      </c>
      <c r="R289" s="334">
        <f>IF($S$79&lt;0,R287/$M$79,R288)</f>
        <v>0</v>
      </c>
      <c r="S289" s="335">
        <f>1-P289-Q289-R289</f>
        <v>1</v>
      </c>
    </row>
  </sheetData>
  <mergeCells count="168">
    <mergeCell ref="A279:A282"/>
    <mergeCell ref="M279:M282"/>
    <mergeCell ref="A283:A286"/>
    <mergeCell ref="M283:M286"/>
    <mergeCell ref="A267:A270"/>
    <mergeCell ref="M267:M270"/>
    <mergeCell ref="A271:A274"/>
    <mergeCell ref="M271:M274"/>
    <mergeCell ref="A275:A278"/>
    <mergeCell ref="M275:M278"/>
    <mergeCell ref="A248:A251"/>
    <mergeCell ref="M248:M251"/>
    <mergeCell ref="A259:A262"/>
    <mergeCell ref="M259:M262"/>
    <mergeCell ref="A263:A266"/>
    <mergeCell ref="M263:M266"/>
    <mergeCell ref="A236:A239"/>
    <mergeCell ref="M236:M239"/>
    <mergeCell ref="A240:A243"/>
    <mergeCell ref="M240:M243"/>
    <mergeCell ref="A244:A247"/>
    <mergeCell ref="M244:M247"/>
    <mergeCell ref="A224:A227"/>
    <mergeCell ref="M224:M227"/>
    <mergeCell ref="A228:A231"/>
    <mergeCell ref="M228:M231"/>
    <mergeCell ref="A232:A235"/>
    <mergeCell ref="M232:M235"/>
    <mergeCell ref="A205:A208"/>
    <mergeCell ref="M205:M208"/>
    <mergeCell ref="A209:A212"/>
    <mergeCell ref="M209:M212"/>
    <mergeCell ref="A213:A216"/>
    <mergeCell ref="M213:M216"/>
    <mergeCell ref="A193:A196"/>
    <mergeCell ref="M193:M196"/>
    <mergeCell ref="A197:A200"/>
    <mergeCell ref="M197:M200"/>
    <mergeCell ref="A201:A204"/>
    <mergeCell ref="M201:M204"/>
    <mergeCell ref="A174:A177"/>
    <mergeCell ref="M174:M177"/>
    <mergeCell ref="A178:A181"/>
    <mergeCell ref="M178:M181"/>
    <mergeCell ref="A189:A192"/>
    <mergeCell ref="M189:M192"/>
    <mergeCell ref="A162:A165"/>
    <mergeCell ref="M162:M165"/>
    <mergeCell ref="A166:A169"/>
    <mergeCell ref="M166:M169"/>
    <mergeCell ref="A170:A173"/>
    <mergeCell ref="M170:M173"/>
    <mergeCell ref="A143:A146"/>
    <mergeCell ref="M143:M146"/>
    <mergeCell ref="A154:A157"/>
    <mergeCell ref="M154:M157"/>
    <mergeCell ref="A158:A161"/>
    <mergeCell ref="M158:M161"/>
    <mergeCell ref="A131:A134"/>
    <mergeCell ref="M131:M134"/>
    <mergeCell ref="A135:A138"/>
    <mergeCell ref="M135:M138"/>
    <mergeCell ref="A139:A142"/>
    <mergeCell ref="M139:M142"/>
    <mergeCell ref="A119:A122"/>
    <mergeCell ref="M119:M122"/>
    <mergeCell ref="A123:A126"/>
    <mergeCell ref="M123:M126"/>
    <mergeCell ref="A127:A130"/>
    <mergeCell ref="M127:M130"/>
    <mergeCell ref="A101:A104"/>
    <mergeCell ref="M101:M104"/>
    <mergeCell ref="A105:A108"/>
    <mergeCell ref="M105:M108"/>
    <mergeCell ref="A109:A112"/>
    <mergeCell ref="M109:M112"/>
    <mergeCell ref="A89:A92"/>
    <mergeCell ref="M89:M92"/>
    <mergeCell ref="A93:A96"/>
    <mergeCell ref="M93:M96"/>
    <mergeCell ref="A97:A100"/>
    <mergeCell ref="M97:M100"/>
    <mergeCell ref="A75:A78"/>
    <mergeCell ref="M75:M78"/>
    <mergeCell ref="A85:A88"/>
    <mergeCell ref="M85:M88"/>
    <mergeCell ref="A59:A62"/>
    <mergeCell ref="M59:M62"/>
    <mergeCell ref="A63:A66"/>
    <mergeCell ref="M63:M66"/>
    <mergeCell ref="A67:A70"/>
    <mergeCell ref="M67:M70"/>
    <mergeCell ref="A55:A58"/>
    <mergeCell ref="M55:M58"/>
    <mergeCell ref="A25:A28"/>
    <mergeCell ref="M25:M28"/>
    <mergeCell ref="A29:A32"/>
    <mergeCell ref="M29:M32"/>
    <mergeCell ref="A33:A36"/>
    <mergeCell ref="M33:M36"/>
    <mergeCell ref="A71:A74"/>
    <mergeCell ref="M71:M74"/>
    <mergeCell ref="A13:A16"/>
    <mergeCell ref="M13:M16"/>
    <mergeCell ref="A17:A20"/>
    <mergeCell ref="M17:M20"/>
    <mergeCell ref="A21:A24"/>
    <mergeCell ref="M21:M24"/>
    <mergeCell ref="A37:A40"/>
    <mergeCell ref="M37:M40"/>
    <mergeCell ref="A51:A54"/>
    <mergeCell ref="M51:M54"/>
    <mergeCell ref="S13:S16"/>
    <mergeCell ref="S17:S20"/>
    <mergeCell ref="S21:S24"/>
    <mergeCell ref="S25:S28"/>
    <mergeCell ref="S29:S32"/>
    <mergeCell ref="S33:S36"/>
    <mergeCell ref="S37:S40"/>
    <mergeCell ref="S51:S54"/>
    <mergeCell ref="S55:S58"/>
    <mergeCell ref="S59:S62"/>
    <mergeCell ref="S63:S66"/>
    <mergeCell ref="S67:S70"/>
    <mergeCell ref="S71:S74"/>
    <mergeCell ref="S75:S78"/>
    <mergeCell ref="S85:S88"/>
    <mergeCell ref="S89:S92"/>
    <mergeCell ref="S93:S96"/>
    <mergeCell ref="S97:S100"/>
    <mergeCell ref="S143:S146"/>
    <mergeCell ref="S154:S157"/>
    <mergeCell ref="S158:S161"/>
    <mergeCell ref="S162:S165"/>
    <mergeCell ref="S166:S169"/>
    <mergeCell ref="S170:S173"/>
    <mergeCell ref="S174:S177"/>
    <mergeCell ref="S178:S181"/>
    <mergeCell ref="S101:S104"/>
    <mergeCell ref="S105:S108"/>
    <mergeCell ref="S109:S112"/>
    <mergeCell ref="S119:S122"/>
    <mergeCell ref="S123:S126"/>
    <mergeCell ref="S127:S130"/>
    <mergeCell ref="S131:S134"/>
    <mergeCell ref="S135:S138"/>
    <mergeCell ref="S139:S142"/>
    <mergeCell ref="S193:S196"/>
    <mergeCell ref="S197:S200"/>
    <mergeCell ref="S201:S204"/>
    <mergeCell ref="S205:S208"/>
    <mergeCell ref="S209:S212"/>
    <mergeCell ref="S213:S216"/>
    <mergeCell ref="S189:S192"/>
    <mergeCell ref="S224:S227"/>
    <mergeCell ref="S228:S231"/>
    <mergeCell ref="S275:S278"/>
    <mergeCell ref="S279:S282"/>
    <mergeCell ref="S283:S286"/>
    <mergeCell ref="S232:S235"/>
    <mergeCell ref="S236:S239"/>
    <mergeCell ref="S240:S243"/>
    <mergeCell ref="S244:S247"/>
    <mergeCell ref="S248:S251"/>
    <mergeCell ref="S259:S262"/>
    <mergeCell ref="S263:S266"/>
    <mergeCell ref="S267:S270"/>
    <mergeCell ref="S271:S274"/>
  </mergeCells>
  <conditionalFormatting sqref="H15">
    <cfRule type="cellIs" dxfId="127" priority="113" operator="equal">
      <formula>#REF!</formula>
    </cfRule>
    <cfRule type="cellIs" dxfId="126" priority="114" operator="equal">
      <formula>#REF!</formula>
    </cfRule>
    <cfRule type="cellIs" dxfId="125" priority="115" operator="equal">
      <formula>#REF!</formula>
    </cfRule>
    <cfRule type="cellIs" dxfId="124" priority="116" operator="equal">
      <formula>#REF!</formula>
    </cfRule>
    <cfRule type="cellIs" dxfId="123" priority="117" operator="equal">
      <formula>#REF!</formula>
    </cfRule>
    <cfRule type="cellIs" dxfId="122" priority="118" operator="equal">
      <formula>#REF!</formula>
    </cfRule>
    <cfRule type="cellIs" dxfId="121" priority="119" operator="equal">
      <formula>#REF!</formula>
    </cfRule>
    <cfRule type="cellIs" dxfId="120" priority="120" operator="equal">
      <formula>#REF!</formula>
    </cfRule>
    <cfRule type="cellIs" dxfId="119" priority="121" operator="equal">
      <formula>#REF!</formula>
    </cfRule>
    <cfRule type="cellIs" dxfId="118" priority="122" operator="equal">
      <formula>#REF!</formula>
    </cfRule>
    <cfRule type="cellIs" dxfId="117" priority="123" operator="equal">
      <formula>#REF!</formula>
    </cfRule>
    <cfRule type="cellIs" dxfId="116" priority="124" operator="equal">
      <formula>#REF!</formula>
    </cfRule>
  </conditionalFormatting>
  <conditionalFormatting sqref="H15">
    <cfRule type="cellIs" dxfId="115" priority="125" operator="equal">
      <formula>#REF!</formula>
    </cfRule>
  </conditionalFormatting>
  <conditionalFormatting sqref="H15:I15">
    <cfRule type="cellIs" dxfId="114" priority="126" operator="equal">
      <formula>#REF!</formula>
    </cfRule>
    <cfRule type="cellIs" dxfId="113" priority="127" operator="equal">
      <formula>#REF!</formula>
    </cfRule>
    <cfRule type="cellIs" dxfId="112" priority="128" operator="equal">
      <formula>#REF!</formula>
    </cfRule>
  </conditionalFormatting>
  <conditionalFormatting sqref="H53">
    <cfRule type="cellIs" dxfId="111" priority="97" operator="equal">
      <formula>#REF!</formula>
    </cfRule>
    <cfRule type="cellIs" dxfId="110" priority="98" operator="equal">
      <formula>#REF!</formula>
    </cfRule>
    <cfRule type="cellIs" dxfId="109" priority="99" operator="equal">
      <formula>#REF!</formula>
    </cfRule>
    <cfRule type="cellIs" dxfId="108" priority="100" operator="equal">
      <formula>#REF!</formula>
    </cfRule>
    <cfRule type="cellIs" dxfId="107" priority="101" operator="equal">
      <formula>#REF!</formula>
    </cfRule>
    <cfRule type="cellIs" dxfId="106" priority="102" operator="equal">
      <formula>#REF!</formula>
    </cfRule>
    <cfRule type="cellIs" dxfId="105" priority="103" operator="equal">
      <formula>#REF!</formula>
    </cfRule>
    <cfRule type="cellIs" dxfId="104" priority="104" operator="equal">
      <formula>#REF!</formula>
    </cfRule>
    <cfRule type="cellIs" dxfId="103" priority="105" operator="equal">
      <formula>#REF!</formula>
    </cfRule>
    <cfRule type="cellIs" dxfId="102" priority="106" operator="equal">
      <formula>#REF!</formula>
    </cfRule>
    <cfRule type="cellIs" dxfId="101" priority="107" operator="equal">
      <formula>#REF!</formula>
    </cfRule>
    <cfRule type="cellIs" dxfId="100" priority="108" operator="equal">
      <formula>#REF!</formula>
    </cfRule>
  </conditionalFormatting>
  <conditionalFormatting sqref="H53">
    <cfRule type="cellIs" dxfId="99" priority="109" operator="equal">
      <formula>#REF!</formula>
    </cfRule>
  </conditionalFormatting>
  <conditionalFormatting sqref="H53:I53">
    <cfRule type="cellIs" dxfId="98" priority="110" operator="equal">
      <formula>#REF!</formula>
    </cfRule>
    <cfRule type="cellIs" dxfId="97" priority="111" operator="equal">
      <formula>#REF!</formula>
    </cfRule>
    <cfRule type="cellIs" dxfId="96" priority="112" operator="equal">
      <formula>#REF!</formula>
    </cfRule>
  </conditionalFormatting>
  <conditionalFormatting sqref="H87">
    <cfRule type="cellIs" dxfId="95" priority="81" operator="equal">
      <formula>#REF!</formula>
    </cfRule>
    <cfRule type="cellIs" dxfId="94" priority="82" operator="equal">
      <formula>#REF!</formula>
    </cfRule>
    <cfRule type="cellIs" dxfId="93" priority="83" operator="equal">
      <formula>#REF!</formula>
    </cfRule>
    <cfRule type="cellIs" dxfId="92" priority="84" operator="equal">
      <formula>#REF!</formula>
    </cfRule>
    <cfRule type="cellIs" dxfId="91" priority="85" operator="equal">
      <formula>#REF!</formula>
    </cfRule>
    <cfRule type="cellIs" dxfId="90" priority="86" operator="equal">
      <formula>#REF!</formula>
    </cfRule>
    <cfRule type="cellIs" dxfId="89" priority="87" operator="equal">
      <formula>#REF!</formula>
    </cfRule>
    <cfRule type="cellIs" dxfId="88" priority="88" operator="equal">
      <formula>#REF!</formula>
    </cfRule>
    <cfRule type="cellIs" dxfId="87" priority="89" operator="equal">
      <formula>#REF!</formula>
    </cfRule>
    <cfRule type="cellIs" dxfId="86" priority="90" operator="equal">
      <formula>#REF!</formula>
    </cfRule>
    <cfRule type="cellIs" dxfId="85" priority="91" operator="equal">
      <formula>#REF!</formula>
    </cfRule>
    <cfRule type="cellIs" dxfId="84" priority="92" operator="equal">
      <formula>#REF!</formula>
    </cfRule>
  </conditionalFormatting>
  <conditionalFormatting sqref="H87">
    <cfRule type="cellIs" dxfId="83" priority="93" operator="equal">
      <formula>#REF!</formula>
    </cfRule>
  </conditionalFormatting>
  <conditionalFormatting sqref="H87:I87">
    <cfRule type="cellIs" dxfId="82" priority="94" operator="equal">
      <formula>#REF!</formula>
    </cfRule>
    <cfRule type="cellIs" dxfId="81" priority="95" operator="equal">
      <formula>#REF!</formula>
    </cfRule>
    <cfRule type="cellIs" dxfId="80" priority="96" operator="equal">
      <formula>#REF!</formula>
    </cfRule>
  </conditionalFormatting>
  <conditionalFormatting sqref="H121">
    <cfRule type="cellIs" dxfId="79" priority="65" operator="equal">
      <formula>#REF!</formula>
    </cfRule>
    <cfRule type="cellIs" dxfId="78" priority="66" operator="equal">
      <formula>#REF!</formula>
    </cfRule>
    <cfRule type="cellIs" dxfId="77" priority="67" operator="equal">
      <formula>#REF!</formula>
    </cfRule>
    <cfRule type="cellIs" dxfId="76" priority="68" operator="equal">
      <formula>#REF!</formula>
    </cfRule>
    <cfRule type="cellIs" dxfId="75" priority="69" operator="equal">
      <formula>#REF!</formula>
    </cfRule>
    <cfRule type="cellIs" dxfId="74" priority="70" operator="equal">
      <formula>#REF!</formula>
    </cfRule>
    <cfRule type="cellIs" dxfId="73" priority="71" operator="equal">
      <formula>#REF!</formula>
    </cfRule>
    <cfRule type="cellIs" dxfId="72" priority="72" operator="equal">
      <formula>#REF!</formula>
    </cfRule>
    <cfRule type="cellIs" dxfId="71" priority="73" operator="equal">
      <formula>#REF!</formula>
    </cfRule>
    <cfRule type="cellIs" dxfId="70" priority="74" operator="equal">
      <formula>#REF!</formula>
    </cfRule>
    <cfRule type="cellIs" dxfId="69" priority="75" operator="equal">
      <formula>#REF!</formula>
    </cfRule>
    <cfRule type="cellIs" dxfId="68" priority="76" operator="equal">
      <formula>#REF!</formula>
    </cfRule>
  </conditionalFormatting>
  <conditionalFormatting sqref="H121">
    <cfRule type="cellIs" dxfId="67" priority="77" operator="equal">
      <formula>#REF!</formula>
    </cfRule>
  </conditionalFormatting>
  <conditionalFormatting sqref="H121:I121">
    <cfRule type="cellIs" dxfId="66" priority="78" operator="equal">
      <formula>#REF!</formula>
    </cfRule>
    <cfRule type="cellIs" dxfId="65" priority="79" operator="equal">
      <formula>#REF!</formula>
    </cfRule>
    <cfRule type="cellIs" dxfId="64" priority="80" operator="equal">
      <formula>#REF!</formula>
    </cfRule>
  </conditionalFormatting>
  <conditionalFormatting sqref="H156">
    <cfRule type="cellIs" dxfId="63" priority="49" operator="equal">
      <formula>#REF!</formula>
    </cfRule>
    <cfRule type="cellIs" dxfId="62" priority="50" operator="equal">
      <formula>#REF!</formula>
    </cfRule>
    <cfRule type="cellIs" dxfId="61" priority="51" operator="equal">
      <formula>#REF!</formula>
    </cfRule>
    <cfRule type="cellIs" dxfId="60" priority="52" operator="equal">
      <formula>#REF!</formula>
    </cfRule>
    <cfRule type="cellIs" dxfId="59" priority="53" operator="equal">
      <formula>#REF!</formula>
    </cfRule>
    <cfRule type="cellIs" dxfId="58" priority="54" operator="equal">
      <formula>#REF!</formula>
    </cfRule>
    <cfRule type="cellIs" dxfId="57" priority="55" operator="equal">
      <formula>#REF!</formula>
    </cfRule>
    <cfRule type="cellIs" dxfId="56" priority="56" operator="equal">
      <formula>#REF!</formula>
    </cfRule>
    <cfRule type="cellIs" dxfId="55" priority="57" operator="equal">
      <formula>#REF!</formula>
    </cfRule>
    <cfRule type="cellIs" dxfId="54" priority="58" operator="equal">
      <formula>#REF!</formula>
    </cfRule>
    <cfRule type="cellIs" dxfId="53" priority="59" operator="equal">
      <formula>#REF!</formula>
    </cfRule>
    <cfRule type="cellIs" dxfId="52" priority="60" operator="equal">
      <formula>#REF!</formula>
    </cfRule>
  </conditionalFormatting>
  <conditionalFormatting sqref="H156">
    <cfRule type="cellIs" dxfId="51" priority="61" operator="equal">
      <formula>#REF!</formula>
    </cfRule>
  </conditionalFormatting>
  <conditionalFormatting sqref="H156:I156">
    <cfRule type="cellIs" dxfId="50" priority="62" operator="equal">
      <formula>#REF!</formula>
    </cfRule>
    <cfRule type="cellIs" dxfId="49" priority="63" operator="equal">
      <formula>#REF!</formula>
    </cfRule>
    <cfRule type="cellIs" dxfId="48" priority="64" operator="equal">
      <formula>#REF!</formula>
    </cfRule>
  </conditionalFormatting>
  <conditionalFormatting sqref="H191">
    <cfRule type="cellIs" dxfId="47" priority="33" operator="equal">
      <formula>#REF!</formula>
    </cfRule>
    <cfRule type="cellIs" dxfId="46" priority="34" operator="equal">
      <formula>#REF!</formula>
    </cfRule>
    <cfRule type="cellIs" dxfId="45" priority="35" operator="equal">
      <formula>#REF!</formula>
    </cfRule>
    <cfRule type="cellIs" dxfId="44" priority="36" operator="equal">
      <formula>#REF!</formula>
    </cfRule>
    <cfRule type="cellIs" dxfId="43" priority="37" operator="equal">
      <formula>#REF!</formula>
    </cfRule>
    <cfRule type="cellIs" dxfId="42" priority="38" operator="equal">
      <formula>#REF!</formula>
    </cfRule>
    <cfRule type="cellIs" dxfId="41" priority="39" operator="equal">
      <formula>#REF!</formula>
    </cfRule>
    <cfRule type="cellIs" dxfId="40" priority="40" operator="equal">
      <formula>#REF!</formula>
    </cfRule>
    <cfRule type="cellIs" dxfId="39" priority="41" operator="equal">
      <formula>#REF!</formula>
    </cfRule>
    <cfRule type="cellIs" dxfId="38" priority="42" operator="equal">
      <formula>#REF!</formula>
    </cfRule>
    <cfRule type="cellIs" dxfId="37" priority="43" operator="equal">
      <formula>#REF!</formula>
    </cfRule>
    <cfRule type="cellIs" dxfId="36" priority="44" operator="equal">
      <formula>#REF!</formula>
    </cfRule>
  </conditionalFormatting>
  <conditionalFormatting sqref="H191">
    <cfRule type="cellIs" dxfId="35" priority="45" operator="equal">
      <formula>#REF!</formula>
    </cfRule>
  </conditionalFormatting>
  <conditionalFormatting sqref="H191:I191">
    <cfRule type="cellIs" dxfId="34" priority="46" operator="equal">
      <formula>#REF!</formula>
    </cfRule>
    <cfRule type="cellIs" dxfId="33" priority="47" operator="equal">
      <formula>#REF!</formula>
    </cfRule>
    <cfRule type="cellIs" dxfId="32" priority="48" operator="equal">
      <formula>#REF!</formula>
    </cfRule>
  </conditionalFormatting>
  <conditionalFormatting sqref="H226">
    <cfRule type="cellIs" dxfId="31" priority="17" operator="equal">
      <formula>#REF!</formula>
    </cfRule>
    <cfRule type="cellIs" dxfId="30" priority="18" operator="equal">
      <formula>#REF!</formula>
    </cfRule>
    <cfRule type="cellIs" dxfId="29" priority="19" operator="equal">
      <formula>#REF!</formula>
    </cfRule>
    <cfRule type="cellIs" dxfId="28" priority="20" operator="equal">
      <formula>#REF!</formula>
    </cfRule>
    <cfRule type="cellIs" dxfId="27" priority="21" operator="equal">
      <formula>#REF!</formula>
    </cfRule>
    <cfRule type="cellIs" dxfId="26" priority="22" operator="equal">
      <formula>#REF!</formula>
    </cfRule>
    <cfRule type="cellIs" dxfId="25" priority="23" operator="equal">
      <formula>#REF!</formula>
    </cfRule>
    <cfRule type="cellIs" dxfId="24" priority="24" operator="equal">
      <formula>#REF!</formula>
    </cfRule>
    <cfRule type="cellIs" dxfId="23" priority="25" operator="equal">
      <formula>#REF!</formula>
    </cfRule>
    <cfRule type="cellIs" dxfId="22" priority="26" operator="equal">
      <formula>#REF!</formula>
    </cfRule>
    <cfRule type="cellIs" dxfId="21" priority="27" operator="equal">
      <formula>#REF!</formula>
    </cfRule>
    <cfRule type="cellIs" dxfId="20" priority="28" operator="equal">
      <formula>#REF!</formula>
    </cfRule>
  </conditionalFormatting>
  <conditionalFormatting sqref="H226">
    <cfRule type="cellIs" dxfId="19" priority="29" operator="equal">
      <formula>#REF!</formula>
    </cfRule>
  </conditionalFormatting>
  <conditionalFormatting sqref="H226:I226">
    <cfRule type="cellIs" dxfId="18" priority="30" operator="equal">
      <formula>#REF!</formula>
    </cfRule>
    <cfRule type="cellIs" dxfId="17" priority="31" operator="equal">
      <formula>#REF!</formula>
    </cfRule>
    <cfRule type="cellIs" dxfId="16" priority="32" operator="equal">
      <formula>#REF!</formula>
    </cfRule>
  </conditionalFormatting>
  <conditionalFormatting sqref="H261">
    <cfRule type="cellIs" dxfId="15" priority="1" operator="equal">
      <formula>#REF!</formula>
    </cfRule>
    <cfRule type="cellIs" dxfId="14" priority="2" operator="equal">
      <formula>#REF!</formula>
    </cfRule>
    <cfRule type="cellIs" dxfId="13" priority="3" operator="equal">
      <formula>#REF!</formula>
    </cfRule>
    <cfRule type="cellIs" dxfId="12" priority="4" operator="equal">
      <formula>#REF!</formula>
    </cfRule>
    <cfRule type="cellIs" dxfId="11" priority="5" operator="equal">
      <formula>#REF!</formula>
    </cfRule>
    <cfRule type="cellIs" dxfId="10" priority="6" operator="equal">
      <formula>#REF!</formula>
    </cfRule>
    <cfRule type="cellIs" dxfId="9" priority="7" operator="equal">
      <formula>#REF!</formula>
    </cfRule>
    <cfRule type="cellIs" dxfId="8" priority="8" operator="equal">
      <formula>#REF!</formula>
    </cfRule>
    <cfRule type="cellIs" dxfId="7" priority="9" operator="equal">
      <formula>#REF!</formula>
    </cfRule>
    <cfRule type="cellIs" dxfId="6" priority="10" operator="equal">
      <formula>#REF!</formula>
    </cfRule>
    <cfRule type="cellIs" dxfId="5" priority="11" operator="equal">
      <formula>#REF!</formula>
    </cfRule>
    <cfRule type="cellIs" dxfId="4" priority="12" operator="equal">
      <formula>#REF!</formula>
    </cfRule>
  </conditionalFormatting>
  <conditionalFormatting sqref="H261">
    <cfRule type="cellIs" dxfId="3" priority="13" operator="equal">
      <formula>#REF!</formula>
    </cfRule>
  </conditionalFormatting>
  <conditionalFormatting sqref="H261:I261">
    <cfRule type="cellIs" dxfId="2" priority="14" operator="equal">
      <formula>#REF!</formula>
    </cfRule>
    <cfRule type="cellIs" dxfId="1" priority="15" operator="equal">
      <formula>#REF!</formula>
    </cfRule>
    <cfRule type="cellIs" dxfId="0" priority="16" operator="equal">
      <formula>#REF!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26"/>
  <sheetViews>
    <sheetView topLeftCell="A4" workbookViewId="0">
      <selection activeCell="C17" sqref="C17"/>
    </sheetView>
  </sheetViews>
  <sheetFormatPr baseColWidth="10" defaultRowHeight="15" x14ac:dyDescent="0.25"/>
  <cols>
    <col min="2" max="2" width="32.42578125" customWidth="1"/>
    <col min="3" max="3" width="7.28515625" style="12" customWidth="1"/>
    <col min="4" max="4" width="8.42578125" customWidth="1"/>
    <col min="5" max="5" width="7.140625" customWidth="1"/>
  </cols>
  <sheetData>
    <row r="2" spans="1:17" x14ac:dyDescent="0.25">
      <c r="A2" s="4" t="s">
        <v>38</v>
      </c>
    </row>
    <row r="3" spans="1:17" x14ac:dyDescent="0.25">
      <c r="A3" s="4"/>
    </row>
    <row r="4" spans="1:17" x14ac:dyDescent="0.25">
      <c r="A4" s="1" t="s">
        <v>25</v>
      </c>
      <c r="C4" s="21" t="s">
        <v>48</v>
      </c>
      <c r="D4" s="19" t="s">
        <v>49</v>
      </c>
      <c r="E4" t="s">
        <v>115</v>
      </c>
      <c r="G4" s="19" t="s">
        <v>51</v>
      </c>
    </row>
    <row r="5" spans="1:17" x14ac:dyDescent="0.25">
      <c r="A5" s="1"/>
      <c r="C5" s="21"/>
      <c r="D5" s="19"/>
      <c r="G5" s="19"/>
    </row>
    <row r="6" spans="1:17" x14ac:dyDescent="0.25">
      <c r="A6" s="4"/>
      <c r="B6" t="s">
        <v>198</v>
      </c>
      <c r="C6" s="12" t="s">
        <v>197</v>
      </c>
      <c r="D6" s="12" t="s">
        <v>197</v>
      </c>
      <c r="E6" s="63">
        <v>30</v>
      </c>
      <c r="G6" s="193" t="s">
        <v>201</v>
      </c>
    </row>
    <row r="7" spans="1:17" x14ac:dyDescent="0.25">
      <c r="A7" s="4"/>
      <c r="B7" t="s">
        <v>104</v>
      </c>
      <c r="C7" s="12" t="s">
        <v>105</v>
      </c>
      <c r="D7" s="112" t="s">
        <v>105</v>
      </c>
      <c r="E7" s="63">
        <v>20</v>
      </c>
      <c r="G7" s="194" t="s">
        <v>229</v>
      </c>
      <c r="O7" s="12"/>
      <c r="P7" s="113"/>
      <c r="Q7" s="63"/>
    </row>
    <row r="8" spans="1:17" x14ac:dyDescent="0.25">
      <c r="A8" s="4"/>
      <c r="B8" t="s">
        <v>199</v>
      </c>
      <c r="C8" s="12" t="s">
        <v>50</v>
      </c>
      <c r="D8" s="113" t="s">
        <v>50</v>
      </c>
      <c r="E8" s="63">
        <v>10</v>
      </c>
      <c r="G8" s="195" t="s">
        <v>228</v>
      </c>
      <c r="O8" s="12"/>
      <c r="P8" s="112"/>
      <c r="Q8" s="63"/>
    </row>
    <row r="9" spans="1:17" x14ac:dyDescent="0.25">
      <c r="A9" s="4"/>
    </row>
    <row r="10" spans="1:17" x14ac:dyDescent="0.25">
      <c r="A10" s="1" t="s">
        <v>70</v>
      </c>
      <c r="C10" s="21" t="s">
        <v>48</v>
      </c>
      <c r="D10" s="19" t="s">
        <v>49</v>
      </c>
      <c r="I10" t="s">
        <v>231</v>
      </c>
    </row>
    <row r="11" spans="1:17" x14ac:dyDescent="0.25">
      <c r="A11" s="1"/>
      <c r="C11" s="21"/>
      <c r="D11" s="19"/>
    </row>
    <row r="12" spans="1:17" x14ac:dyDescent="0.25">
      <c r="B12" t="s">
        <v>39</v>
      </c>
      <c r="C12" s="12" t="s">
        <v>44</v>
      </c>
      <c r="D12" s="15"/>
      <c r="E12" s="63">
        <v>2</v>
      </c>
      <c r="H12">
        <f>E6+E16</f>
        <v>30.125</v>
      </c>
      <c r="I12" s="83"/>
    </row>
    <row r="13" spans="1:17" x14ac:dyDescent="0.25">
      <c r="B13" t="s">
        <v>195</v>
      </c>
      <c r="C13" s="12" t="s">
        <v>194</v>
      </c>
      <c r="D13" s="16"/>
      <c r="E13" s="63">
        <v>1</v>
      </c>
      <c r="H13">
        <f>E7+E16</f>
        <v>20.125</v>
      </c>
      <c r="I13" s="84"/>
    </row>
    <row r="14" spans="1:17" x14ac:dyDescent="0.25">
      <c r="B14" t="s">
        <v>40</v>
      </c>
      <c r="C14" s="12" t="s">
        <v>45</v>
      </c>
      <c r="D14" s="14"/>
      <c r="E14" s="63">
        <v>0.5</v>
      </c>
      <c r="H14">
        <f>E8+E16</f>
        <v>10.125</v>
      </c>
      <c r="I14" s="77"/>
    </row>
    <row r="15" spans="1:17" x14ac:dyDescent="0.25">
      <c r="B15" t="s">
        <v>41</v>
      </c>
      <c r="C15" s="12" t="s">
        <v>47</v>
      </c>
      <c r="D15" s="17"/>
      <c r="E15" s="63">
        <v>0.25</v>
      </c>
      <c r="H15">
        <f>E6+E15</f>
        <v>30.25</v>
      </c>
      <c r="I15" s="85"/>
    </row>
    <row r="16" spans="1:17" x14ac:dyDescent="0.25">
      <c r="B16" t="s">
        <v>42</v>
      </c>
      <c r="C16" s="12" t="s">
        <v>46</v>
      </c>
      <c r="D16" s="18"/>
      <c r="E16" s="63">
        <v>0.125</v>
      </c>
      <c r="H16">
        <f>E7+E15</f>
        <v>20.25</v>
      </c>
      <c r="I16" s="86"/>
    </row>
    <row r="17" spans="2:9" x14ac:dyDescent="0.25">
      <c r="E17" s="63"/>
      <c r="H17">
        <f>E8+E15</f>
        <v>10.25</v>
      </c>
      <c r="I17" s="88"/>
    </row>
    <row r="18" spans="2:9" x14ac:dyDescent="0.25">
      <c r="B18" t="s">
        <v>276</v>
      </c>
      <c r="C18" s="12" t="s">
        <v>277</v>
      </c>
      <c r="D18" s="15"/>
      <c r="E18" s="63">
        <v>1.75</v>
      </c>
      <c r="H18">
        <f>E6+E14</f>
        <v>30.5</v>
      </c>
      <c r="I18" s="89"/>
    </row>
    <row r="19" spans="2:9" x14ac:dyDescent="0.25">
      <c r="B19" t="s">
        <v>72</v>
      </c>
      <c r="C19" s="12" t="s">
        <v>78</v>
      </c>
      <c r="D19" s="16"/>
      <c r="E19" s="63">
        <v>1.5</v>
      </c>
      <c r="H19">
        <f>E7+E14</f>
        <v>20.5</v>
      </c>
      <c r="I19" s="14"/>
    </row>
    <row r="20" spans="2:9" x14ac:dyDescent="0.25">
      <c r="B20" t="s">
        <v>71</v>
      </c>
      <c r="C20" s="12" t="s">
        <v>79</v>
      </c>
      <c r="D20" s="14"/>
      <c r="E20" s="63">
        <v>1.25</v>
      </c>
      <c r="H20">
        <f>E8+E14</f>
        <v>10.5</v>
      </c>
      <c r="I20" s="90"/>
    </row>
    <row r="21" spans="2:9" x14ac:dyDescent="0.25">
      <c r="B21" t="s">
        <v>73</v>
      </c>
      <c r="C21" s="12" t="s">
        <v>77</v>
      </c>
      <c r="D21" s="17"/>
      <c r="E21" s="63">
        <v>1</v>
      </c>
      <c r="H21">
        <f>E6+E13</f>
        <v>31</v>
      </c>
      <c r="I21" s="91"/>
    </row>
    <row r="22" spans="2:9" x14ac:dyDescent="0.25">
      <c r="D22" s="154"/>
      <c r="E22" s="326"/>
      <c r="H22">
        <f>E7+E13</f>
        <v>21</v>
      </c>
      <c r="I22" s="92"/>
    </row>
    <row r="23" spans="2:9" x14ac:dyDescent="0.25">
      <c r="D23" s="154"/>
      <c r="E23" s="326"/>
      <c r="H23">
        <f>E8+E13</f>
        <v>11</v>
      </c>
      <c r="I23" s="93"/>
    </row>
    <row r="24" spans="2:9" x14ac:dyDescent="0.25">
      <c r="H24">
        <f>E6+E12</f>
        <v>32</v>
      </c>
      <c r="I24" s="87"/>
    </row>
    <row r="25" spans="2:9" x14ac:dyDescent="0.25">
      <c r="B25" t="s">
        <v>82</v>
      </c>
      <c r="C25" s="41" t="s">
        <v>81</v>
      </c>
      <c r="H25">
        <f>E7+E12</f>
        <v>22</v>
      </c>
      <c r="I25" s="15"/>
    </row>
    <row r="26" spans="2:9" x14ac:dyDescent="0.25">
      <c r="B26" t="s">
        <v>83</v>
      </c>
      <c r="C26" s="42"/>
      <c r="H26">
        <f>E8+E12</f>
        <v>12</v>
      </c>
      <c r="I26" s="94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06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9" customWidth="1"/>
    <col min="2" max="2" width="12.42578125" customWidth="1"/>
    <col min="3" max="3" width="17.7109375" customWidth="1"/>
    <col min="4" max="4" width="3.28515625" customWidth="1"/>
    <col min="5" max="5" width="5.7109375" customWidth="1"/>
    <col min="6" max="6" width="1.7109375" customWidth="1"/>
    <col min="7" max="7" width="17.7109375" customWidth="1"/>
    <col min="8" max="8" width="3.28515625" customWidth="1"/>
    <col min="9" max="9" width="5.7109375" customWidth="1"/>
    <col min="10" max="10" width="1.7109375" customWidth="1"/>
    <col min="11" max="11" width="17.7109375" customWidth="1"/>
    <col min="12" max="12" width="3.28515625" customWidth="1"/>
    <col min="13" max="13" width="5.7109375" customWidth="1"/>
    <col min="14" max="14" width="1.7109375" customWidth="1"/>
    <col min="15" max="15" width="17.7109375" customWidth="1"/>
    <col min="16" max="16" width="3.28515625" customWidth="1"/>
    <col min="17" max="17" width="5.7109375" customWidth="1"/>
    <col min="18" max="18" width="1.7109375" customWidth="1"/>
    <col min="19" max="19" width="17.7109375" customWidth="1"/>
    <col min="20" max="20" width="3.28515625" customWidth="1"/>
    <col min="21" max="21" width="5.7109375" customWidth="1"/>
    <col min="22" max="22" width="1.7109375" customWidth="1"/>
    <col min="23" max="23" width="20.7109375" customWidth="1"/>
    <col min="24" max="24" width="3.28515625" customWidth="1"/>
    <col min="25" max="25" width="5.7109375" customWidth="1"/>
    <col min="26" max="26" width="1.7109375" customWidth="1"/>
    <col min="27" max="27" width="18.7109375" customWidth="1"/>
    <col min="28" max="28" width="3.28515625" customWidth="1"/>
    <col min="29" max="29" width="5.7109375" customWidth="1"/>
    <col min="30" max="30" width="1.7109375" customWidth="1"/>
    <col min="31" max="31" width="18.7109375" customWidth="1"/>
    <col min="32" max="32" width="3.28515625" customWidth="1"/>
    <col min="33" max="33" width="5.7109375" customWidth="1"/>
    <col min="34" max="34" width="1.7109375" customWidth="1"/>
    <col min="35" max="35" width="4.85546875" customWidth="1"/>
  </cols>
  <sheetData>
    <row r="1" spans="1:30" ht="32.25" customHeight="1" x14ac:dyDescent="0.3">
      <c r="A1" s="2" t="s">
        <v>0</v>
      </c>
      <c r="B1" s="2"/>
    </row>
    <row r="2" spans="1:30" ht="6.75" customHeight="1" thickBot="1" x14ac:dyDescent="0.3"/>
    <row r="3" spans="1:30" ht="15.75" x14ac:dyDescent="0.25">
      <c r="A3" s="3" t="s">
        <v>1</v>
      </c>
      <c r="B3" s="368" t="s">
        <v>94</v>
      </c>
      <c r="C3" s="369"/>
      <c r="D3" s="369"/>
      <c r="E3" s="369"/>
      <c r="F3" s="369"/>
      <c r="G3" s="370"/>
    </row>
    <row r="4" spans="1:30" ht="15.75" x14ac:dyDescent="0.25">
      <c r="A4" s="3" t="s">
        <v>2</v>
      </c>
      <c r="B4" s="371" t="s">
        <v>95</v>
      </c>
      <c r="C4" s="372"/>
      <c r="D4" s="372"/>
      <c r="E4" s="372"/>
      <c r="F4" s="372"/>
      <c r="G4" s="373"/>
    </row>
    <row r="5" spans="1:30" ht="3" customHeight="1" x14ac:dyDescent="0.25">
      <c r="B5" s="104"/>
      <c r="C5" s="5"/>
      <c r="D5" s="5"/>
      <c r="E5" s="5"/>
      <c r="F5" s="5"/>
      <c r="G5" s="105"/>
    </row>
    <row r="6" spans="1:30" x14ac:dyDescent="0.25">
      <c r="A6" t="s">
        <v>3</v>
      </c>
      <c r="B6" s="287">
        <v>44946</v>
      </c>
      <c r="C6" s="102"/>
      <c r="D6" s="102"/>
      <c r="E6" s="5"/>
      <c r="F6" s="5"/>
      <c r="G6" s="105"/>
    </row>
    <row r="7" spans="1:30" ht="3" customHeight="1" x14ac:dyDescent="0.25">
      <c r="B7" s="104"/>
      <c r="C7" s="5"/>
      <c r="D7" s="5"/>
      <c r="E7" s="5"/>
      <c r="F7" s="5"/>
      <c r="G7" s="105"/>
    </row>
    <row r="8" spans="1:30" x14ac:dyDescent="0.25">
      <c r="A8" t="s">
        <v>4</v>
      </c>
      <c r="B8" s="106" t="s">
        <v>8</v>
      </c>
      <c r="C8" s="5"/>
      <c r="D8" s="103"/>
      <c r="E8" s="5"/>
      <c r="F8" s="5"/>
      <c r="G8" s="105"/>
    </row>
    <row r="9" spans="1:30" x14ac:dyDescent="0.25">
      <c r="A9" t="s">
        <v>5</v>
      </c>
      <c r="B9" s="374" t="s">
        <v>96</v>
      </c>
      <c r="C9" s="372"/>
      <c r="D9" s="372"/>
      <c r="E9" s="372"/>
      <c r="F9" s="372"/>
      <c r="G9" s="373"/>
    </row>
    <row r="10" spans="1:30" ht="15.75" thickBot="1" x14ac:dyDescent="0.3">
      <c r="A10" t="s">
        <v>6</v>
      </c>
      <c r="B10" s="288" t="s">
        <v>9</v>
      </c>
      <c r="C10" s="107"/>
      <c r="D10" s="107"/>
      <c r="E10" s="107"/>
      <c r="F10" s="107"/>
      <c r="G10" s="108"/>
    </row>
    <row r="11" spans="1:30" ht="5.0999999999999996" customHeight="1" x14ac:dyDescent="0.25"/>
    <row r="12" spans="1:30" ht="15.75" thickBot="1" x14ac:dyDescent="0.3">
      <c r="A12" s="7" t="s">
        <v>7</v>
      </c>
      <c r="B12" s="22" t="s">
        <v>23</v>
      </c>
      <c r="C12" s="110" t="s">
        <v>10</v>
      </c>
      <c r="D12" s="385" t="s">
        <v>11</v>
      </c>
      <c r="E12" s="386"/>
      <c r="F12" s="386"/>
      <c r="G12" s="386"/>
      <c r="H12" s="381" t="s">
        <v>144</v>
      </c>
      <c r="I12" s="382"/>
      <c r="J12" s="11"/>
      <c r="K12" s="23"/>
      <c r="N12" s="11"/>
      <c r="R12" s="11"/>
      <c r="V12" s="11"/>
      <c r="W12" s="23"/>
      <c r="Z12" s="11"/>
      <c r="AD12" s="11"/>
    </row>
    <row r="13" spans="1:30" x14ac:dyDescent="0.25">
      <c r="A13" s="8"/>
      <c r="B13" s="109">
        <v>1</v>
      </c>
      <c r="C13" s="289" t="s">
        <v>27</v>
      </c>
      <c r="D13" s="400" t="s">
        <v>32</v>
      </c>
      <c r="E13" s="400"/>
      <c r="F13" s="400"/>
      <c r="G13" s="400"/>
      <c r="H13" s="395">
        <v>32</v>
      </c>
      <c r="I13" s="396"/>
      <c r="J13" s="62"/>
      <c r="K13" s="23"/>
      <c r="N13" s="62"/>
      <c r="R13" s="62"/>
      <c r="V13" s="62"/>
      <c r="W13" s="23"/>
      <c r="Z13" s="62"/>
      <c r="AD13" s="62"/>
    </row>
    <row r="14" spans="1:30" x14ac:dyDescent="0.25">
      <c r="A14" s="8"/>
      <c r="B14" s="109">
        <v>2</v>
      </c>
      <c r="C14" s="290" t="s">
        <v>28</v>
      </c>
      <c r="D14" s="383" t="s">
        <v>33</v>
      </c>
      <c r="E14" s="383"/>
      <c r="F14" s="383"/>
      <c r="G14" s="383"/>
      <c r="H14" s="377">
        <v>26</v>
      </c>
      <c r="I14" s="378"/>
      <c r="J14" s="62"/>
      <c r="K14" s="23"/>
      <c r="N14" s="62"/>
      <c r="R14" s="62"/>
      <c r="V14" s="62"/>
      <c r="W14" s="23"/>
      <c r="Z14" s="62"/>
      <c r="AD14" s="62"/>
    </row>
    <row r="15" spans="1:30" x14ac:dyDescent="0.25">
      <c r="A15" s="8"/>
      <c r="B15" s="109">
        <v>3</v>
      </c>
      <c r="C15" s="290" t="s">
        <v>29</v>
      </c>
      <c r="D15" s="383" t="s">
        <v>34</v>
      </c>
      <c r="E15" s="383"/>
      <c r="F15" s="383"/>
      <c r="G15" s="383"/>
      <c r="H15" s="377">
        <v>15</v>
      </c>
      <c r="I15" s="378"/>
      <c r="J15" s="62"/>
      <c r="K15" s="23"/>
      <c r="N15" s="62"/>
      <c r="R15" s="62"/>
      <c r="V15" s="62"/>
      <c r="W15" s="23"/>
      <c r="Z15" s="62"/>
      <c r="AD15" s="62"/>
    </row>
    <row r="16" spans="1:30" x14ac:dyDescent="0.25">
      <c r="A16" s="8"/>
      <c r="B16" s="109">
        <v>4</v>
      </c>
      <c r="C16" s="290" t="s">
        <v>30</v>
      </c>
      <c r="D16" s="383" t="s">
        <v>36</v>
      </c>
      <c r="E16" s="383"/>
      <c r="F16" s="383"/>
      <c r="G16" s="383"/>
      <c r="H16" s="377">
        <v>25</v>
      </c>
      <c r="I16" s="378"/>
      <c r="J16" s="62"/>
      <c r="K16" s="23"/>
      <c r="N16" s="62"/>
      <c r="R16" s="62"/>
      <c r="V16" s="62"/>
      <c r="W16" s="23"/>
      <c r="Z16" s="62"/>
      <c r="AD16" s="62"/>
    </row>
    <row r="17" spans="1:35" x14ac:dyDescent="0.25">
      <c r="A17" s="8"/>
      <c r="B17" s="109">
        <v>5</v>
      </c>
      <c r="C17" s="290" t="s">
        <v>31</v>
      </c>
      <c r="D17" s="383" t="s">
        <v>35</v>
      </c>
      <c r="E17" s="383"/>
      <c r="F17" s="383"/>
      <c r="G17" s="383"/>
      <c r="H17" s="377">
        <v>17</v>
      </c>
      <c r="I17" s="378"/>
      <c r="J17" s="62"/>
      <c r="K17" s="23"/>
      <c r="N17" s="62"/>
      <c r="R17" s="62"/>
      <c r="V17" s="62"/>
      <c r="W17" s="23"/>
      <c r="Z17" s="62"/>
      <c r="AD17" s="62"/>
    </row>
    <row r="18" spans="1:35" x14ac:dyDescent="0.25">
      <c r="A18" s="8"/>
      <c r="B18" s="109">
        <v>6</v>
      </c>
      <c r="C18" s="290"/>
      <c r="D18" s="383"/>
      <c r="E18" s="383"/>
      <c r="F18" s="383"/>
      <c r="G18" s="383"/>
      <c r="H18" s="377"/>
      <c r="I18" s="378"/>
      <c r="J18" s="62"/>
      <c r="K18" s="23"/>
      <c r="N18" s="62"/>
      <c r="R18" s="62"/>
      <c r="V18" s="62"/>
      <c r="W18" s="23"/>
      <c r="Z18" s="62"/>
      <c r="AD18" s="62"/>
    </row>
    <row r="19" spans="1:35" x14ac:dyDescent="0.25">
      <c r="A19" s="8"/>
      <c r="B19" s="109">
        <v>7</v>
      </c>
      <c r="C19" s="290"/>
      <c r="D19" s="383"/>
      <c r="E19" s="383"/>
      <c r="F19" s="383"/>
      <c r="G19" s="383"/>
      <c r="H19" s="377"/>
      <c r="I19" s="378"/>
      <c r="J19" s="62"/>
      <c r="K19" s="23"/>
      <c r="N19" s="62"/>
      <c r="R19" s="62"/>
      <c r="V19" s="62"/>
      <c r="W19" s="23"/>
      <c r="Z19" s="62"/>
      <c r="AD19" s="62"/>
    </row>
    <row r="20" spans="1:35" ht="15.75" thickBot="1" x14ac:dyDescent="0.3">
      <c r="A20" s="9"/>
      <c r="B20" s="109">
        <v>8</v>
      </c>
      <c r="C20" s="291"/>
      <c r="D20" s="384"/>
      <c r="E20" s="384"/>
      <c r="F20" s="384"/>
      <c r="G20" s="384"/>
      <c r="H20" s="379"/>
      <c r="I20" s="380"/>
      <c r="J20" s="62"/>
      <c r="K20" s="23"/>
      <c r="N20" s="62"/>
      <c r="R20" s="62"/>
      <c r="V20" s="62"/>
      <c r="W20" s="23"/>
      <c r="Z20" s="62"/>
      <c r="AD20" s="62"/>
    </row>
    <row r="21" spans="1:35" ht="8.1" customHeight="1" thickBot="1" x14ac:dyDescent="0.3"/>
    <row r="22" spans="1:35" ht="36.75" customHeight="1" x14ac:dyDescent="0.25">
      <c r="A22" s="391" t="s">
        <v>52</v>
      </c>
      <c r="B22" s="392"/>
      <c r="C22" s="24" t="s">
        <v>24</v>
      </c>
      <c r="D22" s="387" t="s">
        <v>25</v>
      </c>
      <c r="E22" s="389" t="s">
        <v>26</v>
      </c>
      <c r="F22" s="60"/>
      <c r="G22" s="24" t="s">
        <v>37</v>
      </c>
      <c r="H22" s="387" t="s">
        <v>25</v>
      </c>
      <c r="I22" s="389" t="s">
        <v>26</v>
      </c>
      <c r="J22" s="60"/>
      <c r="K22" s="24" t="s">
        <v>53</v>
      </c>
      <c r="L22" s="387" t="s">
        <v>25</v>
      </c>
      <c r="M22" s="389" t="s">
        <v>26</v>
      </c>
      <c r="N22" s="60"/>
      <c r="O22" s="24" t="s">
        <v>54</v>
      </c>
      <c r="P22" s="387" t="s">
        <v>25</v>
      </c>
      <c r="Q22" s="389" t="s">
        <v>26</v>
      </c>
      <c r="R22" s="60"/>
      <c r="S22" s="24" t="s">
        <v>55</v>
      </c>
      <c r="T22" s="387" t="s">
        <v>25</v>
      </c>
      <c r="U22" s="389" t="s">
        <v>26</v>
      </c>
      <c r="V22" s="60"/>
      <c r="W22" s="24" t="s">
        <v>56</v>
      </c>
      <c r="X22" s="387" t="s">
        <v>25</v>
      </c>
      <c r="Y22" s="389" t="s">
        <v>26</v>
      </c>
      <c r="Z22" s="60"/>
      <c r="AA22" s="24" t="s">
        <v>57</v>
      </c>
      <c r="AB22" s="387" t="s">
        <v>25</v>
      </c>
      <c r="AC22" s="389" t="s">
        <v>26</v>
      </c>
      <c r="AD22" s="60"/>
      <c r="AE22" s="146" t="s">
        <v>58</v>
      </c>
      <c r="AF22" s="387" t="s">
        <v>25</v>
      </c>
      <c r="AG22" s="393" t="s">
        <v>26</v>
      </c>
    </row>
    <row r="23" spans="1:35" ht="15.75" thickBot="1" x14ac:dyDescent="0.3">
      <c r="A23" s="70"/>
      <c r="B23" s="33"/>
      <c r="C23" s="32" t="str">
        <f>C13</f>
        <v>Saal Teil 1</v>
      </c>
      <c r="D23" s="388"/>
      <c r="E23" s="390"/>
      <c r="F23" s="61"/>
      <c r="G23" s="32" t="str">
        <f>C14</f>
        <v>Saal Teil 2</v>
      </c>
      <c r="H23" s="388"/>
      <c r="I23" s="390"/>
      <c r="J23" s="61"/>
      <c r="K23" s="32" t="str">
        <f>C15</f>
        <v>Saal Teil 3</v>
      </c>
      <c r="L23" s="388"/>
      <c r="M23" s="390"/>
      <c r="N23" s="61"/>
      <c r="O23" s="32" t="str">
        <f>C16</f>
        <v>Gruppenraum 1</v>
      </c>
      <c r="P23" s="388"/>
      <c r="Q23" s="390"/>
      <c r="R23" s="61"/>
      <c r="S23" s="32" t="str">
        <f>C17</f>
        <v>Gruppenraum 2</v>
      </c>
      <c r="T23" s="388"/>
      <c r="U23" s="390"/>
      <c r="V23" s="61"/>
      <c r="W23" s="32">
        <f>C18</f>
        <v>0</v>
      </c>
      <c r="X23" s="388"/>
      <c r="Y23" s="390"/>
      <c r="Z23" s="61"/>
      <c r="AA23" s="32">
        <f>C19</f>
        <v>0</v>
      </c>
      <c r="AB23" s="388"/>
      <c r="AC23" s="390"/>
      <c r="AD23" s="61"/>
      <c r="AE23" s="145">
        <f>C20</f>
        <v>0</v>
      </c>
      <c r="AF23" s="388"/>
      <c r="AG23" s="394"/>
    </row>
    <row r="24" spans="1:35" ht="15" customHeight="1" x14ac:dyDescent="0.25">
      <c r="A24" s="398" t="s">
        <v>12</v>
      </c>
      <c r="B24" s="6" t="s">
        <v>15</v>
      </c>
      <c r="C24" s="34"/>
      <c r="D24" s="64"/>
      <c r="E24" s="155"/>
      <c r="F24" s="57"/>
      <c r="G24" s="29"/>
      <c r="H24" s="64"/>
      <c r="I24" s="20"/>
      <c r="J24" s="57"/>
      <c r="K24" s="29"/>
      <c r="L24" s="64"/>
      <c r="M24" s="20"/>
      <c r="N24" s="57"/>
      <c r="O24" s="29"/>
      <c r="P24" s="64"/>
      <c r="Q24" s="20"/>
      <c r="R24" s="57"/>
      <c r="S24" s="29"/>
      <c r="T24" s="64"/>
      <c r="U24" s="35"/>
      <c r="V24" s="57"/>
      <c r="W24" s="34"/>
      <c r="X24" s="64"/>
      <c r="Y24" s="35"/>
      <c r="Z24" s="57"/>
      <c r="AA24" s="29"/>
      <c r="AB24" s="64"/>
      <c r="AC24" s="35"/>
      <c r="AD24" s="57"/>
      <c r="AE24" s="29"/>
      <c r="AF24" s="64"/>
      <c r="AG24" s="35"/>
      <c r="AI24" s="137">
        <f t="shared" ref="AI24:AI51" si="0">COUNTA(E24,I24,M24,Q24,U24,Y24,AC24,AG24)</f>
        <v>0</v>
      </c>
    </row>
    <row r="25" spans="1:35" ht="15" customHeight="1" x14ac:dyDescent="0.25">
      <c r="A25" s="398"/>
      <c r="B25" s="20" t="s">
        <v>16</v>
      </c>
      <c r="C25" s="25" t="s">
        <v>106</v>
      </c>
      <c r="D25" s="69" t="s">
        <v>105</v>
      </c>
      <c r="E25" s="156" t="s">
        <v>44</v>
      </c>
      <c r="F25" s="57"/>
      <c r="G25" s="25" t="s">
        <v>106</v>
      </c>
      <c r="H25" s="69" t="s">
        <v>105</v>
      </c>
      <c r="I25" s="20" t="s">
        <v>44</v>
      </c>
      <c r="J25" s="57"/>
      <c r="K25" s="25" t="s">
        <v>106</v>
      </c>
      <c r="L25" s="69" t="s">
        <v>105</v>
      </c>
      <c r="M25" s="20" t="s">
        <v>44</v>
      </c>
      <c r="N25" s="57"/>
      <c r="O25" s="25"/>
      <c r="P25" s="69"/>
      <c r="Q25" s="20"/>
      <c r="R25" s="57"/>
      <c r="S25" s="25" t="s">
        <v>106</v>
      </c>
      <c r="T25" s="69" t="s">
        <v>105</v>
      </c>
      <c r="U25" s="20" t="s">
        <v>44</v>
      </c>
      <c r="V25" s="57"/>
      <c r="W25" s="25"/>
      <c r="X25" s="69"/>
      <c r="Y25" s="26"/>
      <c r="Z25" s="57"/>
      <c r="AA25" s="25"/>
      <c r="AB25" s="69"/>
      <c r="AC25" s="26"/>
      <c r="AD25" s="57"/>
      <c r="AE25" s="25"/>
      <c r="AF25" s="69"/>
      <c r="AG25" s="26"/>
      <c r="AI25" s="137">
        <f t="shared" si="0"/>
        <v>4</v>
      </c>
    </row>
    <row r="26" spans="1:35" ht="15" customHeight="1" x14ac:dyDescent="0.25">
      <c r="A26" s="398"/>
      <c r="B26" s="20" t="s">
        <v>14</v>
      </c>
      <c r="C26" s="25" t="s">
        <v>43</v>
      </c>
      <c r="D26" s="69" t="s">
        <v>197</v>
      </c>
      <c r="E26" s="156" t="s">
        <v>194</v>
      </c>
      <c r="F26" s="57"/>
      <c r="G26" s="25"/>
      <c r="H26" s="69"/>
      <c r="I26" s="20"/>
      <c r="J26" s="57"/>
      <c r="K26" s="25"/>
      <c r="L26" s="69"/>
      <c r="M26" s="20"/>
      <c r="N26" s="57"/>
      <c r="O26" s="25"/>
      <c r="P26" s="69"/>
      <c r="Q26" s="20"/>
      <c r="R26" s="57"/>
      <c r="S26" s="25"/>
      <c r="T26" s="69"/>
      <c r="U26" s="26"/>
      <c r="V26" s="57"/>
      <c r="W26" s="25"/>
      <c r="X26" s="69"/>
      <c r="Y26" s="26"/>
      <c r="Z26" s="57"/>
      <c r="AA26" s="25"/>
      <c r="AB26" s="69"/>
      <c r="AC26" s="26"/>
      <c r="AD26" s="57"/>
      <c r="AE26" s="25"/>
      <c r="AF26" s="69"/>
      <c r="AG26" s="26"/>
      <c r="AI26" s="137">
        <f t="shared" si="0"/>
        <v>1</v>
      </c>
    </row>
    <row r="27" spans="1:35" ht="15" customHeight="1" thickBot="1" x14ac:dyDescent="0.3">
      <c r="A27" s="399"/>
      <c r="B27" s="31" t="s">
        <v>13</v>
      </c>
      <c r="C27" s="239"/>
      <c r="D27" s="241"/>
      <c r="E27" s="240"/>
      <c r="F27" s="57"/>
      <c r="G27" s="27"/>
      <c r="H27" s="241"/>
      <c r="I27" s="28"/>
      <c r="J27" s="57"/>
      <c r="K27" s="27"/>
      <c r="L27" s="241"/>
      <c r="M27" s="28"/>
      <c r="N27" s="57"/>
      <c r="O27" s="27" t="s">
        <v>107</v>
      </c>
      <c r="P27" s="241" t="s">
        <v>197</v>
      </c>
      <c r="Q27" s="28" t="s">
        <v>45</v>
      </c>
      <c r="R27" s="57"/>
      <c r="S27" s="27"/>
      <c r="T27" s="241"/>
      <c r="U27" s="28"/>
      <c r="V27" s="57"/>
      <c r="W27" s="27"/>
      <c r="X27" s="241"/>
      <c r="Y27" s="28"/>
      <c r="Z27" s="57"/>
      <c r="AA27" s="27"/>
      <c r="AB27" s="241"/>
      <c r="AC27" s="28"/>
      <c r="AD27" s="57"/>
      <c r="AE27" s="27"/>
      <c r="AF27" s="241"/>
      <c r="AG27" s="28"/>
      <c r="AI27" s="137">
        <f t="shared" si="0"/>
        <v>1</v>
      </c>
    </row>
    <row r="28" spans="1:35" ht="15" customHeight="1" x14ac:dyDescent="0.25">
      <c r="A28" s="397" t="s">
        <v>17</v>
      </c>
      <c r="B28" s="6" t="s">
        <v>15</v>
      </c>
      <c r="C28" s="34" t="s">
        <v>217</v>
      </c>
      <c r="D28" s="64" t="s">
        <v>50</v>
      </c>
      <c r="E28" s="155" t="s">
        <v>45</v>
      </c>
      <c r="F28" s="57"/>
      <c r="G28" s="34"/>
      <c r="H28" s="64"/>
      <c r="I28" s="6"/>
      <c r="J28" s="57"/>
      <c r="K28" s="34"/>
      <c r="L28" s="64"/>
      <c r="M28" s="6"/>
      <c r="N28" s="57"/>
      <c r="O28" s="34"/>
      <c r="P28" s="64"/>
      <c r="Q28" s="6"/>
      <c r="R28" s="57"/>
      <c r="S28" s="34"/>
      <c r="T28" s="64"/>
      <c r="U28" s="35"/>
      <c r="V28" s="57"/>
      <c r="W28" s="34"/>
      <c r="X28" s="64"/>
      <c r="Y28" s="35"/>
      <c r="Z28" s="57"/>
      <c r="AA28" s="34"/>
      <c r="AB28" s="64"/>
      <c r="AC28" s="35"/>
      <c r="AD28" s="57"/>
      <c r="AE28" s="34"/>
      <c r="AF28" s="64"/>
      <c r="AG28" s="35"/>
      <c r="AI28" s="137">
        <f t="shared" si="0"/>
        <v>1</v>
      </c>
    </row>
    <row r="29" spans="1:35" ht="15" customHeight="1" x14ac:dyDescent="0.25">
      <c r="A29" s="398"/>
      <c r="B29" s="20" t="s">
        <v>16</v>
      </c>
      <c r="C29" s="25" t="s">
        <v>106</v>
      </c>
      <c r="D29" s="69" t="s">
        <v>105</v>
      </c>
      <c r="E29" s="156" t="s">
        <v>44</v>
      </c>
      <c r="F29" s="57"/>
      <c r="G29" s="25" t="s">
        <v>106</v>
      </c>
      <c r="H29" s="69" t="s">
        <v>105</v>
      </c>
      <c r="I29" s="20" t="s">
        <v>44</v>
      </c>
      <c r="J29" s="57"/>
      <c r="K29" s="25" t="s">
        <v>106</v>
      </c>
      <c r="L29" s="69" t="s">
        <v>105</v>
      </c>
      <c r="M29" s="20" t="s">
        <v>44</v>
      </c>
      <c r="N29" s="57"/>
      <c r="O29" s="25"/>
      <c r="P29" s="69"/>
      <c r="Q29" s="20"/>
      <c r="R29" s="57"/>
      <c r="S29" s="25" t="s">
        <v>106</v>
      </c>
      <c r="T29" s="69" t="s">
        <v>105</v>
      </c>
      <c r="U29" s="20" t="s">
        <v>44</v>
      </c>
      <c r="V29" s="57"/>
      <c r="W29" s="25"/>
      <c r="X29" s="69"/>
      <c r="Y29" s="26"/>
      <c r="Z29" s="57"/>
      <c r="AA29" s="25"/>
      <c r="AB29" s="69"/>
      <c r="AC29" s="26"/>
      <c r="AD29" s="57"/>
      <c r="AE29" s="25"/>
      <c r="AF29" s="69"/>
      <c r="AG29" s="26"/>
      <c r="AI29" s="137">
        <f t="shared" si="0"/>
        <v>4</v>
      </c>
    </row>
    <row r="30" spans="1:35" ht="15" customHeight="1" x14ac:dyDescent="0.25">
      <c r="A30" s="398"/>
      <c r="B30" s="20" t="s">
        <v>14</v>
      </c>
      <c r="C30" s="25"/>
      <c r="D30" s="69"/>
      <c r="E30" s="156"/>
      <c r="F30" s="57"/>
      <c r="G30" s="25"/>
      <c r="H30" s="69"/>
      <c r="I30" s="20"/>
      <c r="J30" s="57"/>
      <c r="K30" s="25"/>
      <c r="L30" s="69"/>
      <c r="M30" s="20"/>
      <c r="N30" s="57"/>
      <c r="O30" s="25"/>
      <c r="P30" s="69"/>
      <c r="Q30" s="20"/>
      <c r="R30" s="57"/>
      <c r="S30" s="25"/>
      <c r="T30" s="69"/>
      <c r="U30" s="26"/>
      <c r="V30" s="57"/>
      <c r="W30" s="25"/>
      <c r="X30" s="69"/>
      <c r="Y30" s="26"/>
      <c r="Z30" s="57"/>
      <c r="AA30" s="25"/>
      <c r="AB30" s="69"/>
      <c r="AC30" s="26"/>
      <c r="AD30" s="57"/>
      <c r="AE30" s="25"/>
      <c r="AF30" s="69"/>
      <c r="AG30" s="26"/>
      <c r="AI30" s="137">
        <f t="shared" si="0"/>
        <v>0</v>
      </c>
    </row>
    <row r="31" spans="1:35" ht="15" customHeight="1" thickBot="1" x14ac:dyDescent="0.3">
      <c r="A31" s="399"/>
      <c r="B31" s="31" t="s">
        <v>13</v>
      </c>
      <c r="C31" s="27" t="s">
        <v>108</v>
      </c>
      <c r="D31" s="241" t="s">
        <v>197</v>
      </c>
      <c r="E31" s="157" t="s">
        <v>44</v>
      </c>
      <c r="F31" s="57"/>
      <c r="G31" s="27"/>
      <c r="H31" s="241"/>
      <c r="I31" s="28"/>
      <c r="J31" s="57"/>
      <c r="K31" s="27"/>
      <c r="L31" s="241"/>
      <c r="M31" s="28"/>
      <c r="N31" s="57"/>
      <c r="O31" s="27" t="s">
        <v>262</v>
      </c>
      <c r="P31" s="241" t="s">
        <v>50</v>
      </c>
      <c r="Q31" s="28" t="s">
        <v>44</v>
      </c>
      <c r="R31" s="57"/>
      <c r="S31" s="27" t="s">
        <v>218</v>
      </c>
      <c r="T31" s="241" t="s">
        <v>50</v>
      </c>
      <c r="U31" s="28" t="s">
        <v>46</v>
      </c>
      <c r="V31" s="57"/>
      <c r="W31" s="27"/>
      <c r="X31" s="241"/>
      <c r="Y31" s="28"/>
      <c r="Z31" s="57"/>
      <c r="AA31" s="27"/>
      <c r="AB31" s="241"/>
      <c r="AC31" s="28"/>
      <c r="AD31" s="57"/>
      <c r="AE31" s="27"/>
      <c r="AF31" s="241"/>
      <c r="AG31" s="28"/>
      <c r="AI31" s="137">
        <f t="shared" si="0"/>
        <v>3</v>
      </c>
    </row>
    <row r="32" spans="1:35" ht="15" customHeight="1" x14ac:dyDescent="0.25">
      <c r="A32" s="397" t="s">
        <v>18</v>
      </c>
      <c r="B32" s="6" t="s">
        <v>15</v>
      </c>
      <c r="C32" s="29"/>
      <c r="D32" s="64"/>
      <c r="E32" s="158"/>
      <c r="F32" s="57"/>
      <c r="G32" s="34"/>
      <c r="H32" s="64"/>
      <c r="I32" s="6"/>
      <c r="J32" s="57"/>
      <c r="K32" s="34"/>
      <c r="L32" s="64"/>
      <c r="M32" s="6"/>
      <c r="N32" s="57"/>
      <c r="O32" s="34"/>
      <c r="P32" s="64"/>
      <c r="Q32" s="6"/>
      <c r="R32" s="57"/>
      <c r="S32" s="34"/>
      <c r="T32" s="64"/>
      <c r="U32" s="35"/>
      <c r="V32" s="57"/>
      <c r="W32" s="34"/>
      <c r="X32" s="64"/>
      <c r="Y32" s="35"/>
      <c r="Z32" s="57"/>
      <c r="AA32" s="34"/>
      <c r="AB32" s="64"/>
      <c r="AC32" s="35"/>
      <c r="AD32" s="57"/>
      <c r="AE32" s="34"/>
      <c r="AF32" s="64"/>
      <c r="AG32" s="35"/>
      <c r="AI32" s="137">
        <f t="shared" si="0"/>
        <v>0</v>
      </c>
    </row>
    <row r="33" spans="1:35" ht="15" customHeight="1" x14ac:dyDescent="0.25">
      <c r="A33" s="398"/>
      <c r="B33" s="20" t="s">
        <v>16</v>
      </c>
      <c r="C33" s="25" t="s">
        <v>106</v>
      </c>
      <c r="D33" s="69" t="s">
        <v>105</v>
      </c>
      <c r="E33" s="159" t="s">
        <v>44</v>
      </c>
      <c r="F33" s="57"/>
      <c r="G33" s="25" t="s">
        <v>106</v>
      </c>
      <c r="H33" s="69" t="s">
        <v>105</v>
      </c>
      <c r="I33" s="20" t="s">
        <v>44</v>
      </c>
      <c r="J33" s="57"/>
      <c r="K33" s="25" t="s">
        <v>106</v>
      </c>
      <c r="L33" s="69" t="s">
        <v>105</v>
      </c>
      <c r="M33" s="20" t="s">
        <v>44</v>
      </c>
      <c r="N33" s="57"/>
      <c r="O33" s="25"/>
      <c r="P33" s="69"/>
      <c r="Q33" s="20"/>
      <c r="R33" s="57"/>
      <c r="S33" s="25" t="s">
        <v>106</v>
      </c>
      <c r="T33" s="69" t="s">
        <v>105</v>
      </c>
      <c r="U33" s="20" t="s">
        <v>44</v>
      </c>
      <c r="V33" s="57"/>
      <c r="W33" s="25"/>
      <c r="X33" s="69"/>
      <c r="Y33" s="26"/>
      <c r="Z33" s="57"/>
      <c r="AA33" s="25"/>
      <c r="AB33" s="69"/>
      <c r="AC33" s="26"/>
      <c r="AD33" s="57"/>
      <c r="AE33" s="25"/>
      <c r="AF33" s="69"/>
      <c r="AG33" s="26"/>
      <c r="AI33" s="137">
        <f t="shared" si="0"/>
        <v>4</v>
      </c>
    </row>
    <row r="34" spans="1:35" ht="15" customHeight="1" x14ac:dyDescent="0.25">
      <c r="A34" s="398"/>
      <c r="B34" s="20" t="s">
        <v>14</v>
      </c>
      <c r="C34" s="25" t="s">
        <v>111</v>
      </c>
      <c r="D34" s="69" t="s">
        <v>197</v>
      </c>
      <c r="E34" s="159" t="s">
        <v>45</v>
      </c>
      <c r="F34" s="57"/>
      <c r="G34" s="25"/>
      <c r="H34" s="69"/>
      <c r="I34" s="20"/>
      <c r="J34" s="57"/>
      <c r="K34" s="25"/>
      <c r="L34" s="69"/>
      <c r="M34" s="20"/>
      <c r="N34" s="57"/>
      <c r="O34" s="25"/>
      <c r="P34" s="69"/>
      <c r="Q34" s="20"/>
      <c r="R34" s="57"/>
      <c r="S34" s="25"/>
      <c r="T34" s="69"/>
      <c r="U34" s="26"/>
      <c r="V34" s="57"/>
      <c r="W34" s="25"/>
      <c r="X34" s="69"/>
      <c r="Y34" s="26"/>
      <c r="Z34" s="57"/>
      <c r="AA34" s="25"/>
      <c r="AB34" s="69"/>
      <c r="AC34" s="26"/>
      <c r="AD34" s="57"/>
      <c r="AE34" s="25"/>
      <c r="AF34" s="69"/>
      <c r="AG34" s="26"/>
      <c r="AI34" s="137">
        <f t="shared" si="0"/>
        <v>1</v>
      </c>
    </row>
    <row r="35" spans="1:35" ht="15" customHeight="1" thickBot="1" x14ac:dyDescent="0.3">
      <c r="A35" s="399"/>
      <c r="B35" s="31" t="s">
        <v>13</v>
      </c>
      <c r="C35" s="27"/>
      <c r="D35" s="241"/>
      <c r="E35" s="157"/>
      <c r="F35" s="57"/>
      <c r="G35" s="27"/>
      <c r="H35" s="241"/>
      <c r="I35" s="28"/>
      <c r="J35" s="57"/>
      <c r="K35" s="27"/>
      <c r="L35" s="241"/>
      <c r="M35" s="28"/>
      <c r="N35" s="57"/>
      <c r="O35" s="27" t="s">
        <v>109</v>
      </c>
      <c r="P35" s="241" t="s">
        <v>197</v>
      </c>
      <c r="Q35" s="28" t="s">
        <v>45</v>
      </c>
      <c r="R35" s="57"/>
      <c r="S35" s="27"/>
      <c r="T35" s="241"/>
      <c r="U35" s="28"/>
      <c r="V35" s="57"/>
      <c r="W35" s="27"/>
      <c r="X35" s="241"/>
      <c r="Y35" s="28"/>
      <c r="Z35" s="57"/>
      <c r="AA35" s="27"/>
      <c r="AB35" s="241"/>
      <c r="AC35" s="28"/>
      <c r="AD35" s="57"/>
      <c r="AE35" s="27"/>
      <c r="AF35" s="241"/>
      <c r="AG35" s="28"/>
      <c r="AI35" s="137">
        <f t="shared" si="0"/>
        <v>1</v>
      </c>
    </row>
    <row r="36" spans="1:35" ht="15" customHeight="1" x14ac:dyDescent="0.25">
      <c r="A36" s="397" t="s">
        <v>19</v>
      </c>
      <c r="B36" s="6" t="s">
        <v>15</v>
      </c>
      <c r="C36" s="34"/>
      <c r="D36" s="64"/>
      <c r="E36" s="158"/>
      <c r="F36" s="57"/>
      <c r="G36" s="34"/>
      <c r="H36" s="64"/>
      <c r="I36" s="6"/>
      <c r="J36" s="57"/>
      <c r="K36" s="34"/>
      <c r="L36" s="64"/>
      <c r="M36" s="6"/>
      <c r="N36" s="57"/>
      <c r="O36" s="34"/>
      <c r="P36" s="64"/>
      <c r="Q36" s="6"/>
      <c r="R36" s="57"/>
      <c r="S36" s="34"/>
      <c r="T36" s="64"/>
      <c r="U36" s="35"/>
      <c r="V36" s="57"/>
      <c r="W36" s="34"/>
      <c r="X36" s="64"/>
      <c r="Y36" s="35"/>
      <c r="Z36" s="57"/>
      <c r="AA36" s="34"/>
      <c r="AB36" s="64"/>
      <c r="AC36" s="35"/>
      <c r="AD36" s="57"/>
      <c r="AE36" s="34"/>
      <c r="AF36" s="64"/>
      <c r="AG36" s="35"/>
      <c r="AI36" s="137">
        <f t="shared" si="0"/>
        <v>0</v>
      </c>
    </row>
    <row r="37" spans="1:35" ht="15" customHeight="1" x14ac:dyDescent="0.25">
      <c r="A37" s="398"/>
      <c r="B37" s="20" t="s">
        <v>16</v>
      </c>
      <c r="C37" s="25" t="s">
        <v>106</v>
      </c>
      <c r="D37" s="69" t="s">
        <v>105</v>
      </c>
      <c r="E37" s="159" t="s">
        <v>44</v>
      </c>
      <c r="F37" s="57"/>
      <c r="G37" s="25" t="s">
        <v>106</v>
      </c>
      <c r="H37" s="69" t="s">
        <v>105</v>
      </c>
      <c r="I37" s="20" t="s">
        <v>44</v>
      </c>
      <c r="J37" s="57"/>
      <c r="K37" s="25" t="s">
        <v>106</v>
      </c>
      <c r="L37" s="69" t="s">
        <v>105</v>
      </c>
      <c r="M37" s="20" t="s">
        <v>44</v>
      </c>
      <c r="N37" s="57"/>
      <c r="O37" s="25"/>
      <c r="P37" s="69"/>
      <c r="Q37" s="20"/>
      <c r="R37" s="57"/>
      <c r="S37" s="25" t="s">
        <v>106</v>
      </c>
      <c r="T37" s="69" t="s">
        <v>105</v>
      </c>
      <c r="U37" s="20" t="s">
        <v>44</v>
      </c>
      <c r="V37" s="57"/>
      <c r="W37" s="25"/>
      <c r="X37" s="69"/>
      <c r="Y37" s="26"/>
      <c r="Z37" s="57"/>
      <c r="AA37" s="25"/>
      <c r="AB37" s="69"/>
      <c r="AC37" s="26"/>
      <c r="AD37" s="57"/>
      <c r="AE37" s="25"/>
      <c r="AF37" s="69"/>
      <c r="AG37" s="26"/>
      <c r="AI37" s="137">
        <f t="shared" si="0"/>
        <v>4</v>
      </c>
    </row>
    <row r="38" spans="1:35" ht="15" customHeight="1" x14ac:dyDescent="0.25">
      <c r="A38" s="398"/>
      <c r="B38" s="20" t="s">
        <v>14</v>
      </c>
      <c r="C38" s="25"/>
      <c r="D38" s="69"/>
      <c r="E38" s="159"/>
      <c r="F38" s="57"/>
      <c r="G38" s="25"/>
      <c r="H38" s="69"/>
      <c r="I38" s="20"/>
      <c r="J38" s="57"/>
      <c r="K38" s="25"/>
      <c r="L38" s="69"/>
      <c r="M38" s="20"/>
      <c r="N38" s="57"/>
      <c r="O38" s="25"/>
      <c r="P38" s="69"/>
      <c r="Q38" s="20"/>
      <c r="R38" s="57"/>
      <c r="S38" s="25" t="s">
        <v>243</v>
      </c>
      <c r="T38" s="69" t="s">
        <v>50</v>
      </c>
      <c r="U38" s="26" t="s">
        <v>44</v>
      </c>
      <c r="V38" s="57"/>
      <c r="W38" s="25"/>
      <c r="X38" s="69"/>
      <c r="Y38" s="26"/>
      <c r="Z38" s="57"/>
      <c r="AA38" s="25"/>
      <c r="AB38" s="69"/>
      <c r="AC38" s="26"/>
      <c r="AD38" s="57"/>
      <c r="AE38" s="25"/>
      <c r="AF38" s="69"/>
      <c r="AG38" s="26"/>
      <c r="AI38" s="137">
        <f t="shared" si="0"/>
        <v>1</v>
      </c>
    </row>
    <row r="39" spans="1:35" ht="15" customHeight="1" thickBot="1" x14ac:dyDescent="0.3">
      <c r="A39" s="399"/>
      <c r="B39" s="31" t="s">
        <v>13</v>
      </c>
      <c r="C39" s="27"/>
      <c r="D39" s="241"/>
      <c r="E39" s="157"/>
      <c r="F39" s="57"/>
      <c r="G39" s="27"/>
      <c r="H39" s="241"/>
      <c r="I39" s="28"/>
      <c r="J39" s="57"/>
      <c r="K39" s="27"/>
      <c r="L39" s="241"/>
      <c r="M39" s="28"/>
      <c r="N39" s="57"/>
      <c r="O39" s="27" t="s">
        <v>113</v>
      </c>
      <c r="P39" s="241" t="s">
        <v>197</v>
      </c>
      <c r="Q39" s="28" t="s">
        <v>45</v>
      </c>
      <c r="R39" s="57"/>
      <c r="S39" s="27"/>
      <c r="T39" s="241"/>
      <c r="U39" s="28"/>
      <c r="V39" s="57"/>
      <c r="W39" s="27"/>
      <c r="X39" s="241"/>
      <c r="Y39" s="28"/>
      <c r="Z39" s="57"/>
      <c r="AA39" s="27"/>
      <c r="AB39" s="241"/>
      <c r="AC39" s="28"/>
      <c r="AD39" s="57"/>
      <c r="AE39" s="27"/>
      <c r="AF39" s="241"/>
      <c r="AG39" s="28"/>
      <c r="AI39" s="137">
        <f t="shared" si="0"/>
        <v>1</v>
      </c>
    </row>
    <row r="40" spans="1:35" ht="15" customHeight="1" x14ac:dyDescent="0.25">
      <c r="A40" s="397" t="s">
        <v>20</v>
      </c>
      <c r="B40" s="6" t="s">
        <v>15</v>
      </c>
      <c r="C40" s="34"/>
      <c r="D40" s="64"/>
      <c r="E40" s="158"/>
      <c r="F40" s="57"/>
      <c r="G40" s="34"/>
      <c r="H40" s="64"/>
      <c r="I40" s="6"/>
      <c r="J40" s="57"/>
      <c r="K40" s="34"/>
      <c r="L40" s="64"/>
      <c r="M40" s="6"/>
      <c r="N40" s="57"/>
      <c r="O40" s="34"/>
      <c r="P40" s="64"/>
      <c r="Q40" s="6"/>
      <c r="R40" s="57"/>
      <c r="S40" s="34"/>
      <c r="T40" s="64"/>
      <c r="U40" s="35"/>
      <c r="V40" s="57"/>
      <c r="W40" s="34"/>
      <c r="X40" s="64"/>
      <c r="Y40" s="35"/>
      <c r="Z40" s="57"/>
      <c r="AA40" s="34"/>
      <c r="AB40" s="64"/>
      <c r="AC40" s="35"/>
      <c r="AD40" s="57"/>
      <c r="AE40" s="34"/>
      <c r="AF40" s="64"/>
      <c r="AG40" s="35"/>
      <c r="AI40" s="137">
        <f t="shared" si="0"/>
        <v>0</v>
      </c>
    </row>
    <row r="41" spans="1:35" ht="15" customHeight="1" x14ac:dyDescent="0.25">
      <c r="A41" s="398"/>
      <c r="B41" s="20" t="s">
        <v>16</v>
      </c>
      <c r="C41" s="25" t="s">
        <v>106</v>
      </c>
      <c r="D41" s="69" t="s">
        <v>105</v>
      </c>
      <c r="E41" s="159" t="s">
        <v>44</v>
      </c>
      <c r="F41" s="57"/>
      <c r="G41" s="25" t="s">
        <v>106</v>
      </c>
      <c r="H41" s="69" t="s">
        <v>105</v>
      </c>
      <c r="I41" s="20" t="s">
        <v>44</v>
      </c>
      <c r="J41" s="57"/>
      <c r="K41" s="25" t="s">
        <v>106</v>
      </c>
      <c r="L41" s="69" t="s">
        <v>105</v>
      </c>
      <c r="M41" s="20" t="s">
        <v>44</v>
      </c>
      <c r="N41" s="57"/>
      <c r="O41" s="25"/>
      <c r="P41" s="69"/>
      <c r="Q41" s="20"/>
      <c r="R41" s="57"/>
      <c r="S41" s="25" t="s">
        <v>106</v>
      </c>
      <c r="T41" s="69" t="s">
        <v>105</v>
      </c>
      <c r="U41" s="20" t="s">
        <v>44</v>
      </c>
      <c r="V41" s="57"/>
      <c r="W41" s="25"/>
      <c r="X41" s="69"/>
      <c r="Y41" s="26"/>
      <c r="Z41" s="57"/>
      <c r="AA41" s="25"/>
      <c r="AB41" s="69"/>
      <c r="AC41" s="26"/>
      <c r="AD41" s="57"/>
      <c r="AE41" s="25"/>
      <c r="AF41" s="69"/>
      <c r="AG41" s="26"/>
      <c r="AI41" s="137">
        <f t="shared" si="0"/>
        <v>4</v>
      </c>
    </row>
    <row r="42" spans="1:35" ht="15" customHeight="1" x14ac:dyDescent="0.25">
      <c r="A42" s="398"/>
      <c r="B42" s="20" t="s">
        <v>14</v>
      </c>
      <c r="C42" s="25"/>
      <c r="D42" s="69"/>
      <c r="E42" s="159"/>
      <c r="F42" s="57"/>
      <c r="G42" s="25"/>
      <c r="H42" s="69"/>
      <c r="I42" s="20"/>
      <c r="J42" s="57"/>
      <c r="K42" s="25"/>
      <c r="L42" s="69"/>
      <c r="M42" s="20"/>
      <c r="N42" s="57"/>
      <c r="O42" s="25" t="s">
        <v>114</v>
      </c>
      <c r="P42" s="69" t="s">
        <v>197</v>
      </c>
      <c r="Q42" s="20" t="s">
        <v>194</v>
      </c>
      <c r="R42" s="57"/>
      <c r="S42" s="25"/>
      <c r="T42" s="69"/>
      <c r="U42" s="26"/>
      <c r="V42" s="57"/>
      <c r="W42" s="25"/>
      <c r="X42" s="69"/>
      <c r="Y42" s="26"/>
      <c r="Z42" s="57"/>
      <c r="AA42" s="25"/>
      <c r="AB42" s="69"/>
      <c r="AC42" s="26"/>
      <c r="AD42" s="57"/>
      <c r="AE42" s="25"/>
      <c r="AF42" s="69"/>
      <c r="AG42" s="26"/>
      <c r="AI42" s="137">
        <f t="shared" si="0"/>
        <v>1</v>
      </c>
    </row>
    <row r="43" spans="1:35" ht="15" customHeight="1" thickBot="1" x14ac:dyDescent="0.3">
      <c r="A43" s="399"/>
      <c r="B43" s="31" t="s">
        <v>13</v>
      </c>
      <c r="C43" s="27"/>
      <c r="D43" s="241"/>
      <c r="E43" s="157"/>
      <c r="F43" s="57"/>
      <c r="G43" s="27"/>
      <c r="H43" s="241"/>
      <c r="I43" s="28"/>
      <c r="J43" s="57"/>
      <c r="K43" s="27"/>
      <c r="L43" s="241"/>
      <c r="M43" s="28"/>
      <c r="N43" s="57"/>
      <c r="O43" s="27"/>
      <c r="P43" s="241"/>
      <c r="Q43" s="28"/>
      <c r="R43" s="57"/>
      <c r="S43" s="27"/>
      <c r="T43" s="241"/>
      <c r="U43" s="28"/>
      <c r="V43" s="57"/>
      <c r="W43" s="27"/>
      <c r="X43" s="241"/>
      <c r="Y43" s="28"/>
      <c r="Z43" s="57"/>
      <c r="AA43" s="27"/>
      <c r="AB43" s="241"/>
      <c r="AC43" s="28"/>
      <c r="AD43" s="57"/>
      <c r="AE43" s="27"/>
      <c r="AF43" s="241"/>
      <c r="AG43" s="28"/>
      <c r="AI43" s="137">
        <f t="shared" si="0"/>
        <v>0</v>
      </c>
    </row>
    <row r="44" spans="1:35" ht="15" customHeight="1" x14ac:dyDescent="0.25">
      <c r="A44" s="397" t="s">
        <v>21</v>
      </c>
      <c r="B44" s="6" t="s">
        <v>15</v>
      </c>
      <c r="C44" s="34"/>
      <c r="D44" s="64"/>
      <c r="E44" s="158"/>
      <c r="F44" s="57"/>
      <c r="G44" s="34"/>
      <c r="H44" s="64"/>
      <c r="I44" s="6"/>
      <c r="J44" s="57"/>
      <c r="K44" s="34"/>
      <c r="L44" s="64"/>
      <c r="M44" s="6"/>
      <c r="N44" s="57"/>
      <c r="O44" s="34"/>
      <c r="P44" s="64"/>
      <c r="Q44" s="35"/>
      <c r="R44" s="57"/>
      <c r="S44" s="34"/>
      <c r="T44" s="64"/>
      <c r="U44" s="35"/>
      <c r="V44" s="57"/>
      <c r="W44" s="34"/>
      <c r="X44" s="64"/>
      <c r="Y44" s="35"/>
      <c r="Z44" s="57"/>
      <c r="AA44" s="34"/>
      <c r="AB44" s="64"/>
      <c r="AC44" s="35"/>
      <c r="AD44" s="57"/>
      <c r="AE44" s="34"/>
      <c r="AF44" s="64"/>
      <c r="AG44" s="35"/>
      <c r="AI44" s="137">
        <f t="shared" si="0"/>
        <v>0</v>
      </c>
    </row>
    <row r="45" spans="1:35" ht="15" customHeight="1" x14ac:dyDescent="0.25">
      <c r="A45" s="398"/>
      <c r="B45" s="20" t="s">
        <v>16</v>
      </c>
      <c r="C45" s="25"/>
      <c r="D45" s="69"/>
      <c r="E45" s="159"/>
      <c r="F45" s="57"/>
      <c r="G45" s="25"/>
      <c r="H45" s="69"/>
      <c r="I45" s="20"/>
      <c r="J45" s="57"/>
      <c r="K45" s="25"/>
      <c r="L45" s="69"/>
      <c r="M45" s="20"/>
      <c r="N45" s="57"/>
      <c r="O45" s="25"/>
      <c r="P45" s="69"/>
      <c r="Q45" s="26"/>
      <c r="R45" s="57"/>
      <c r="S45" s="25"/>
      <c r="T45" s="69"/>
      <c r="U45" s="26"/>
      <c r="V45" s="57"/>
      <c r="W45" s="25"/>
      <c r="X45" s="69"/>
      <c r="Y45" s="26"/>
      <c r="Z45" s="57"/>
      <c r="AA45" s="25"/>
      <c r="AB45" s="69"/>
      <c r="AC45" s="26"/>
      <c r="AD45" s="57"/>
      <c r="AE45" s="25"/>
      <c r="AF45" s="69"/>
      <c r="AG45" s="26"/>
      <c r="AI45" s="137">
        <f t="shared" si="0"/>
        <v>0</v>
      </c>
    </row>
    <row r="46" spans="1:35" ht="15" customHeight="1" x14ac:dyDescent="0.25">
      <c r="A46" s="398"/>
      <c r="B46" s="20" t="s">
        <v>14</v>
      </c>
      <c r="C46" s="25"/>
      <c r="D46" s="69"/>
      <c r="E46" s="159"/>
      <c r="F46" s="57"/>
      <c r="G46" s="25"/>
      <c r="H46" s="69"/>
      <c r="I46" s="20"/>
      <c r="J46" s="57"/>
      <c r="K46" s="25"/>
      <c r="L46" s="69"/>
      <c r="M46" s="20"/>
      <c r="N46" s="57"/>
      <c r="O46" s="25"/>
      <c r="P46" s="69"/>
      <c r="Q46" s="26"/>
      <c r="R46" s="57"/>
      <c r="S46" s="25"/>
      <c r="T46" s="69"/>
      <c r="U46" s="26"/>
      <c r="V46" s="57"/>
      <c r="W46" s="25"/>
      <c r="X46" s="69"/>
      <c r="Y46" s="26"/>
      <c r="Z46" s="57"/>
      <c r="AA46" s="25"/>
      <c r="AB46" s="69"/>
      <c r="AC46" s="26"/>
      <c r="AD46" s="57"/>
      <c r="AE46" s="25"/>
      <c r="AF46" s="69"/>
      <c r="AG46" s="26"/>
      <c r="AI46" s="137">
        <f t="shared" si="0"/>
        <v>0</v>
      </c>
    </row>
    <row r="47" spans="1:35" ht="15" customHeight="1" thickBot="1" x14ac:dyDescent="0.3">
      <c r="A47" s="399"/>
      <c r="B47" s="31" t="s">
        <v>13</v>
      </c>
      <c r="C47" s="27"/>
      <c r="D47" s="241"/>
      <c r="E47" s="157"/>
      <c r="F47" s="57"/>
      <c r="G47" s="27"/>
      <c r="H47" s="241"/>
      <c r="I47" s="28"/>
      <c r="J47" s="57"/>
      <c r="K47" s="27"/>
      <c r="L47" s="241"/>
      <c r="M47" s="28"/>
      <c r="N47" s="57"/>
      <c r="O47" s="27"/>
      <c r="P47" s="241"/>
      <c r="Q47" s="28"/>
      <c r="R47" s="57"/>
      <c r="S47" s="27"/>
      <c r="T47" s="241"/>
      <c r="U47" s="28"/>
      <c r="V47" s="57"/>
      <c r="W47" s="27"/>
      <c r="X47" s="241"/>
      <c r="Y47" s="28"/>
      <c r="Z47" s="57"/>
      <c r="AA47" s="27"/>
      <c r="AB47" s="241"/>
      <c r="AC47" s="28"/>
      <c r="AD47" s="57"/>
      <c r="AE47" s="27"/>
      <c r="AF47" s="241"/>
      <c r="AG47" s="28"/>
      <c r="AI47" s="137">
        <f t="shared" si="0"/>
        <v>0</v>
      </c>
    </row>
    <row r="48" spans="1:35" ht="15" customHeight="1" x14ac:dyDescent="0.25">
      <c r="A48" s="397" t="s">
        <v>22</v>
      </c>
      <c r="B48" s="6" t="s">
        <v>15</v>
      </c>
      <c r="C48" s="34"/>
      <c r="D48" s="64"/>
      <c r="E48" s="158"/>
      <c r="F48" s="57"/>
      <c r="G48" s="34"/>
      <c r="H48" s="64"/>
      <c r="I48" s="6"/>
      <c r="J48" s="57"/>
      <c r="K48" s="34"/>
      <c r="L48" s="64"/>
      <c r="M48" s="6"/>
      <c r="N48" s="57"/>
      <c r="O48" s="34"/>
      <c r="P48" s="64"/>
      <c r="Q48" s="35"/>
      <c r="R48" s="57"/>
      <c r="S48" s="34"/>
      <c r="T48" s="64"/>
      <c r="U48" s="35"/>
      <c r="V48" s="57"/>
      <c r="W48" s="34"/>
      <c r="X48" s="64"/>
      <c r="Y48" s="35"/>
      <c r="Z48" s="57"/>
      <c r="AA48" s="34"/>
      <c r="AB48" s="64"/>
      <c r="AC48" s="35"/>
      <c r="AD48" s="57"/>
      <c r="AE48" s="34"/>
      <c r="AF48" s="64"/>
      <c r="AG48" s="35"/>
      <c r="AI48" s="137">
        <f t="shared" si="0"/>
        <v>0</v>
      </c>
    </row>
    <row r="49" spans="1:35" ht="15" customHeight="1" x14ac:dyDescent="0.25">
      <c r="A49" s="398"/>
      <c r="B49" s="20" t="s">
        <v>16</v>
      </c>
      <c r="C49" s="25" t="s">
        <v>110</v>
      </c>
      <c r="D49" s="69" t="s">
        <v>197</v>
      </c>
      <c r="E49" s="159" t="s">
        <v>47</v>
      </c>
      <c r="F49" s="57"/>
      <c r="G49" s="25" t="s">
        <v>110</v>
      </c>
      <c r="H49" s="69" t="s">
        <v>197</v>
      </c>
      <c r="I49" s="20" t="s">
        <v>47</v>
      </c>
      <c r="J49" s="57"/>
      <c r="K49" s="25" t="s">
        <v>110</v>
      </c>
      <c r="L49" s="69" t="s">
        <v>197</v>
      </c>
      <c r="M49" s="20" t="s">
        <v>47</v>
      </c>
      <c r="N49" s="57"/>
      <c r="O49" s="25"/>
      <c r="P49" s="69"/>
      <c r="Q49" s="26"/>
      <c r="R49" s="57"/>
      <c r="S49" s="25"/>
      <c r="T49" s="69"/>
      <c r="U49" s="26"/>
      <c r="V49" s="57"/>
      <c r="W49" s="25"/>
      <c r="X49" s="69"/>
      <c r="Y49" s="26"/>
      <c r="Z49" s="57"/>
      <c r="AA49" s="25"/>
      <c r="AB49" s="69"/>
      <c r="AC49" s="26"/>
      <c r="AD49" s="57"/>
      <c r="AE49" s="25"/>
      <c r="AF49" s="69"/>
      <c r="AG49" s="26"/>
      <c r="AI49" s="137">
        <f t="shared" si="0"/>
        <v>3</v>
      </c>
    </row>
    <row r="50" spans="1:35" ht="15" customHeight="1" x14ac:dyDescent="0.25">
      <c r="A50" s="398"/>
      <c r="B50" s="20" t="s">
        <v>14</v>
      </c>
      <c r="C50" s="25"/>
      <c r="D50" s="69"/>
      <c r="E50" s="159"/>
      <c r="F50" s="57"/>
      <c r="G50" s="25"/>
      <c r="H50" s="69"/>
      <c r="I50" s="20"/>
      <c r="J50" s="57"/>
      <c r="K50" s="25"/>
      <c r="L50" s="69"/>
      <c r="M50" s="20"/>
      <c r="N50" s="57"/>
      <c r="O50" s="25"/>
      <c r="P50" s="69"/>
      <c r="Q50" s="26"/>
      <c r="R50" s="57"/>
      <c r="S50" s="25"/>
      <c r="T50" s="69"/>
      <c r="U50" s="26"/>
      <c r="V50" s="57"/>
      <c r="W50" s="25"/>
      <c r="X50" s="69"/>
      <c r="Y50" s="26"/>
      <c r="Z50" s="57"/>
      <c r="AA50" s="25"/>
      <c r="AB50" s="69"/>
      <c r="AC50" s="26"/>
      <c r="AD50" s="57"/>
      <c r="AE50" s="25"/>
      <c r="AF50" s="69"/>
      <c r="AG50" s="26"/>
      <c r="AI50" s="137">
        <f t="shared" si="0"/>
        <v>0</v>
      </c>
    </row>
    <row r="51" spans="1:35" ht="15" customHeight="1" thickBot="1" x14ac:dyDescent="0.3">
      <c r="A51" s="399"/>
      <c r="B51" s="31" t="s">
        <v>13</v>
      </c>
      <c r="C51" s="27"/>
      <c r="D51" s="241"/>
      <c r="E51" s="157"/>
      <c r="F51" s="58"/>
      <c r="G51" s="27"/>
      <c r="H51" s="241"/>
      <c r="I51" s="28"/>
      <c r="J51" s="58"/>
      <c r="K51" s="27"/>
      <c r="L51" s="241"/>
      <c r="M51" s="28"/>
      <c r="N51" s="58"/>
      <c r="O51" s="27"/>
      <c r="P51" s="241"/>
      <c r="Q51" s="28"/>
      <c r="R51" s="58"/>
      <c r="S51" s="27"/>
      <c r="T51" s="241"/>
      <c r="U51" s="28"/>
      <c r="V51" s="58"/>
      <c r="W51" s="27"/>
      <c r="X51" s="241"/>
      <c r="Y51" s="28"/>
      <c r="Z51" s="58"/>
      <c r="AA51" s="27"/>
      <c r="AB51" s="241"/>
      <c r="AC51" s="28"/>
      <c r="AD51" s="58"/>
      <c r="AE51" s="27"/>
      <c r="AF51" s="241"/>
      <c r="AG51" s="28"/>
      <c r="AI51" s="137">
        <f t="shared" si="0"/>
        <v>0</v>
      </c>
    </row>
    <row r="52" spans="1:35" ht="9" customHeight="1" x14ac:dyDescent="0.25">
      <c r="U52" s="114" t="str">
        <f>$B$10</f>
        <v>G-123456</v>
      </c>
      <c r="AG52" s="114" t="str">
        <f>$B$10</f>
        <v>G-123456</v>
      </c>
    </row>
    <row r="53" spans="1:35" x14ac:dyDescent="0.25">
      <c r="A53" s="20" t="s">
        <v>65</v>
      </c>
      <c r="B53" s="125">
        <f>C53+G53+K53+O53+S53+W53+AA53+AE53</f>
        <v>34</v>
      </c>
      <c r="C53" s="138">
        <f>COUNTA(E24:E51)</f>
        <v>10</v>
      </c>
      <c r="D53" s="137"/>
      <c r="E53" s="137"/>
      <c r="F53" s="137"/>
      <c r="G53" s="138">
        <f>COUNTA(I24:I51)</f>
        <v>6</v>
      </c>
      <c r="H53" s="137"/>
      <c r="I53" s="137"/>
      <c r="J53" s="137"/>
      <c r="K53" s="138">
        <f>COUNTA(M24:M51)</f>
        <v>6</v>
      </c>
      <c r="L53" s="137"/>
      <c r="M53" s="137"/>
      <c r="N53" s="137"/>
      <c r="O53" s="138">
        <f>COUNTA(Q24:Q51)</f>
        <v>5</v>
      </c>
      <c r="P53" s="137"/>
      <c r="Q53" s="137"/>
      <c r="R53" s="137"/>
      <c r="S53" s="138">
        <f>COUNTA(U24:U51)</f>
        <v>7</v>
      </c>
      <c r="T53" s="137"/>
      <c r="U53" s="137"/>
      <c r="V53" s="137"/>
      <c r="W53" s="138">
        <f>COUNTA(Y24:Y51)</f>
        <v>0</v>
      </c>
      <c r="X53" s="137"/>
      <c r="Y53" s="137"/>
      <c r="Z53" s="137"/>
      <c r="AA53" s="138">
        <f>COUNTA(AC24:AC51)</f>
        <v>0</v>
      </c>
      <c r="AB53" s="137"/>
      <c r="AC53" s="137"/>
      <c r="AD53" s="137"/>
      <c r="AE53" s="138">
        <f>COUNTA(AG24:AG51)</f>
        <v>0</v>
      </c>
      <c r="AI53" s="137">
        <f>SUM(AI24:AI52)</f>
        <v>34</v>
      </c>
    </row>
    <row r="54" spans="1:35" ht="6" customHeight="1" x14ac:dyDescent="0.25">
      <c r="C54" s="12"/>
    </row>
    <row r="55" spans="1:35" x14ac:dyDescent="0.25">
      <c r="I55" s="114" t="str">
        <f>$B$10</f>
        <v>G-123456</v>
      </c>
    </row>
    <row r="56" spans="1:35" x14ac:dyDescent="0.25">
      <c r="A56" s="375" t="s">
        <v>160</v>
      </c>
      <c r="B56" s="376"/>
      <c r="C56" s="376"/>
      <c r="D56" s="376"/>
      <c r="E56" s="376"/>
      <c r="F56" s="376"/>
      <c r="G56" s="376"/>
      <c r="H56" s="376"/>
      <c r="I56" s="376"/>
      <c r="J56" s="376"/>
      <c r="K56" s="376"/>
      <c r="L56" s="376"/>
      <c r="M56" s="376"/>
      <c r="N56" s="376"/>
      <c r="O56" s="376"/>
      <c r="P56" s="376"/>
      <c r="Q56" s="376"/>
      <c r="R56" s="376"/>
      <c r="S56" s="376"/>
      <c r="T56" s="376"/>
      <c r="U56" s="376"/>
      <c r="V56" s="376"/>
      <c r="W56" s="376"/>
    </row>
    <row r="57" spans="1:35" x14ac:dyDescent="0.25">
      <c r="A57" s="115" t="s">
        <v>43</v>
      </c>
      <c r="B57" s="367" t="s">
        <v>112</v>
      </c>
      <c r="C57" s="367"/>
      <c r="D57" s="367"/>
      <c r="E57" s="367"/>
      <c r="F57" s="367"/>
      <c r="G57" s="367"/>
      <c r="H57" s="367"/>
      <c r="I57" s="367"/>
    </row>
    <row r="58" spans="1:35" x14ac:dyDescent="0.25">
      <c r="A58" s="115" t="s">
        <v>244</v>
      </c>
      <c r="B58" s="367" t="s">
        <v>245</v>
      </c>
      <c r="C58" s="367"/>
      <c r="D58" s="367"/>
      <c r="E58" s="367"/>
      <c r="F58" s="367"/>
      <c r="G58" s="367"/>
      <c r="H58" s="367"/>
      <c r="I58" s="367"/>
    </row>
    <row r="59" spans="1:35" x14ac:dyDescent="0.25">
      <c r="A59" s="115"/>
      <c r="B59" s="367"/>
      <c r="C59" s="367"/>
      <c r="D59" s="367"/>
      <c r="E59" s="367"/>
      <c r="F59" s="367"/>
      <c r="G59" s="367"/>
      <c r="H59" s="367"/>
      <c r="I59" s="367"/>
    </row>
    <row r="60" spans="1:35" x14ac:dyDescent="0.25">
      <c r="A60" s="115"/>
      <c r="B60" s="367"/>
      <c r="C60" s="367"/>
      <c r="D60" s="367"/>
      <c r="E60" s="367"/>
      <c r="F60" s="367"/>
      <c r="G60" s="367"/>
      <c r="H60" s="367"/>
      <c r="I60" s="367"/>
    </row>
    <row r="61" spans="1:35" x14ac:dyDescent="0.25">
      <c r="A61" s="115"/>
      <c r="B61" s="367"/>
      <c r="C61" s="367"/>
      <c r="D61" s="367"/>
      <c r="E61" s="367"/>
      <c r="F61" s="367"/>
      <c r="G61" s="367"/>
      <c r="H61" s="367"/>
      <c r="I61" s="367"/>
    </row>
    <row r="62" spans="1:35" x14ac:dyDescent="0.25">
      <c r="A62" s="115"/>
      <c r="B62" s="367"/>
      <c r="C62" s="367"/>
      <c r="D62" s="367"/>
      <c r="E62" s="367"/>
      <c r="F62" s="367"/>
      <c r="G62" s="367"/>
      <c r="H62" s="367"/>
      <c r="I62" s="367"/>
    </row>
    <row r="63" spans="1:35" x14ac:dyDescent="0.25">
      <c r="A63" s="115"/>
      <c r="B63" s="367"/>
      <c r="C63" s="367"/>
      <c r="D63" s="367"/>
      <c r="E63" s="367"/>
      <c r="F63" s="367"/>
      <c r="G63" s="367"/>
      <c r="H63" s="367"/>
      <c r="I63" s="367"/>
    </row>
    <row r="64" spans="1:35" x14ac:dyDescent="0.25">
      <c r="A64" s="115"/>
      <c r="B64" s="367"/>
      <c r="C64" s="367"/>
      <c r="D64" s="367"/>
      <c r="E64" s="367"/>
      <c r="F64" s="367"/>
      <c r="G64" s="367"/>
      <c r="H64" s="367"/>
      <c r="I64" s="367"/>
    </row>
    <row r="65" spans="1:9" x14ac:dyDescent="0.25">
      <c r="A65" s="115"/>
      <c r="B65" s="367"/>
      <c r="C65" s="367"/>
      <c r="D65" s="367"/>
      <c r="E65" s="367"/>
      <c r="F65" s="367"/>
      <c r="G65" s="367"/>
      <c r="H65" s="367"/>
      <c r="I65" s="367"/>
    </row>
    <row r="66" spans="1:9" x14ac:dyDescent="0.25">
      <c r="A66" s="115"/>
      <c r="B66" s="367"/>
      <c r="C66" s="367"/>
      <c r="D66" s="367"/>
      <c r="E66" s="367"/>
      <c r="F66" s="367"/>
      <c r="G66" s="367"/>
      <c r="H66" s="367"/>
      <c r="I66" s="367"/>
    </row>
    <row r="67" spans="1:9" x14ac:dyDescent="0.25">
      <c r="A67" s="115"/>
      <c r="B67" s="367"/>
      <c r="C67" s="367"/>
      <c r="D67" s="367"/>
      <c r="E67" s="367"/>
      <c r="F67" s="367"/>
      <c r="G67" s="367"/>
      <c r="H67" s="367"/>
      <c r="I67" s="367"/>
    </row>
    <row r="68" spans="1:9" x14ac:dyDescent="0.25">
      <c r="A68" s="115"/>
      <c r="B68" s="367"/>
      <c r="C68" s="367"/>
      <c r="D68" s="367"/>
      <c r="E68" s="367"/>
      <c r="F68" s="367"/>
      <c r="G68" s="367"/>
      <c r="H68" s="367"/>
      <c r="I68" s="367"/>
    </row>
    <row r="69" spans="1:9" x14ac:dyDescent="0.25">
      <c r="A69" s="115"/>
      <c r="B69" s="367"/>
      <c r="C69" s="367"/>
      <c r="D69" s="367"/>
      <c r="E69" s="367"/>
      <c r="F69" s="367"/>
      <c r="G69" s="367"/>
      <c r="H69" s="367"/>
      <c r="I69" s="367"/>
    </row>
    <row r="70" spans="1:9" x14ac:dyDescent="0.25">
      <c r="A70" s="115"/>
      <c r="B70" s="367"/>
      <c r="C70" s="367"/>
      <c r="D70" s="367"/>
      <c r="E70" s="367"/>
      <c r="F70" s="367"/>
      <c r="G70" s="367"/>
      <c r="H70" s="367"/>
      <c r="I70" s="367"/>
    </row>
    <row r="71" spans="1:9" x14ac:dyDescent="0.25">
      <c r="A71" s="115"/>
      <c r="B71" s="367"/>
      <c r="C71" s="367"/>
      <c r="D71" s="367"/>
      <c r="E71" s="367"/>
      <c r="F71" s="367"/>
      <c r="G71" s="367"/>
      <c r="H71" s="367"/>
      <c r="I71" s="367"/>
    </row>
    <row r="72" spans="1:9" x14ac:dyDescent="0.25">
      <c r="A72" s="115"/>
      <c r="B72" s="367"/>
      <c r="C72" s="367"/>
      <c r="D72" s="367"/>
      <c r="E72" s="367"/>
      <c r="F72" s="367"/>
      <c r="G72" s="367"/>
      <c r="H72" s="367"/>
      <c r="I72" s="367"/>
    </row>
    <row r="73" spans="1:9" x14ac:dyDescent="0.25">
      <c r="A73" s="115"/>
      <c r="B73" s="367"/>
      <c r="C73" s="367"/>
      <c r="D73" s="367"/>
      <c r="E73" s="367"/>
      <c r="F73" s="367"/>
      <c r="G73" s="367"/>
      <c r="H73" s="367"/>
      <c r="I73" s="367"/>
    </row>
    <row r="74" spans="1:9" x14ac:dyDescent="0.25">
      <c r="A74" s="115"/>
      <c r="B74" s="367"/>
      <c r="C74" s="367"/>
      <c r="D74" s="367"/>
      <c r="E74" s="367"/>
      <c r="F74" s="367"/>
      <c r="G74" s="367"/>
      <c r="H74" s="367"/>
      <c r="I74" s="367"/>
    </row>
    <row r="75" spans="1:9" x14ac:dyDescent="0.25">
      <c r="A75" s="115"/>
      <c r="B75" s="367"/>
      <c r="C75" s="367"/>
      <c r="D75" s="367"/>
      <c r="E75" s="367"/>
      <c r="F75" s="367"/>
      <c r="G75" s="367"/>
      <c r="H75" s="367"/>
      <c r="I75" s="367"/>
    </row>
    <row r="76" spans="1:9" x14ac:dyDescent="0.25">
      <c r="A76" s="115"/>
      <c r="B76" s="367"/>
      <c r="C76" s="367"/>
      <c r="D76" s="367"/>
      <c r="E76" s="367"/>
      <c r="F76" s="367"/>
      <c r="G76" s="367"/>
      <c r="H76" s="367"/>
      <c r="I76" s="367"/>
    </row>
    <row r="77" spans="1:9" x14ac:dyDescent="0.25">
      <c r="A77" s="115"/>
      <c r="B77" s="367"/>
      <c r="C77" s="367"/>
      <c r="D77" s="367"/>
      <c r="E77" s="367"/>
      <c r="F77" s="367"/>
      <c r="G77" s="367"/>
      <c r="H77" s="367"/>
      <c r="I77" s="367"/>
    </row>
    <row r="78" spans="1:9" x14ac:dyDescent="0.25">
      <c r="A78" s="115"/>
      <c r="B78" s="367"/>
      <c r="C78" s="367"/>
      <c r="D78" s="367"/>
      <c r="E78" s="367"/>
      <c r="F78" s="367"/>
      <c r="G78" s="367"/>
      <c r="H78" s="367"/>
      <c r="I78" s="367"/>
    </row>
    <row r="79" spans="1:9" x14ac:dyDescent="0.25">
      <c r="A79" s="115"/>
      <c r="B79" s="367"/>
      <c r="C79" s="367"/>
      <c r="D79" s="367"/>
      <c r="E79" s="367"/>
      <c r="F79" s="367"/>
      <c r="G79" s="367"/>
      <c r="H79" s="367"/>
      <c r="I79" s="367"/>
    </row>
    <row r="80" spans="1:9" x14ac:dyDescent="0.25">
      <c r="A80" s="115"/>
      <c r="B80" s="367"/>
      <c r="C80" s="367"/>
      <c r="D80" s="367"/>
      <c r="E80" s="367"/>
      <c r="F80" s="367"/>
      <c r="G80" s="367"/>
      <c r="H80" s="367"/>
      <c r="I80" s="367"/>
    </row>
    <row r="81" spans="1:9" x14ac:dyDescent="0.25">
      <c r="A81" s="115"/>
      <c r="B81" s="367"/>
      <c r="C81" s="367"/>
      <c r="D81" s="367"/>
      <c r="E81" s="367"/>
      <c r="F81" s="367"/>
      <c r="G81" s="367"/>
      <c r="H81" s="367"/>
      <c r="I81" s="367"/>
    </row>
    <row r="82" spans="1:9" x14ac:dyDescent="0.25">
      <c r="A82" s="115"/>
      <c r="B82" s="367"/>
      <c r="C82" s="367"/>
      <c r="D82" s="367"/>
      <c r="E82" s="367"/>
      <c r="F82" s="367"/>
      <c r="G82" s="367"/>
      <c r="H82" s="367"/>
      <c r="I82" s="367"/>
    </row>
    <row r="83" spans="1:9" x14ac:dyDescent="0.25">
      <c r="A83" s="115"/>
      <c r="B83" s="367"/>
      <c r="C83" s="367"/>
      <c r="D83" s="367"/>
      <c r="E83" s="367"/>
      <c r="F83" s="367"/>
      <c r="G83" s="367"/>
      <c r="H83" s="367"/>
      <c r="I83" s="367"/>
    </row>
    <row r="84" spans="1:9" x14ac:dyDescent="0.25">
      <c r="A84" s="115"/>
      <c r="B84" s="367"/>
      <c r="C84" s="367"/>
      <c r="D84" s="367"/>
      <c r="E84" s="367"/>
      <c r="F84" s="367"/>
      <c r="G84" s="367"/>
      <c r="H84" s="367"/>
      <c r="I84" s="367"/>
    </row>
    <row r="85" spans="1:9" x14ac:dyDescent="0.25">
      <c r="A85" s="115"/>
      <c r="B85" s="367"/>
      <c r="C85" s="367"/>
      <c r="D85" s="367"/>
      <c r="E85" s="367"/>
      <c r="F85" s="367"/>
      <c r="G85" s="367"/>
      <c r="H85" s="367"/>
      <c r="I85" s="367"/>
    </row>
    <row r="86" spans="1:9" x14ac:dyDescent="0.25">
      <c r="A86" s="115"/>
      <c r="B86" s="367"/>
      <c r="C86" s="367"/>
      <c r="D86" s="367"/>
      <c r="E86" s="367"/>
      <c r="F86" s="367"/>
      <c r="G86" s="367"/>
      <c r="H86" s="367"/>
      <c r="I86" s="367"/>
    </row>
    <row r="87" spans="1:9" x14ac:dyDescent="0.25">
      <c r="A87" s="115"/>
      <c r="B87" s="367"/>
      <c r="C87" s="367"/>
      <c r="D87" s="367"/>
      <c r="E87" s="367"/>
      <c r="F87" s="367"/>
      <c r="G87" s="367"/>
      <c r="H87" s="367"/>
      <c r="I87" s="367"/>
    </row>
    <row r="88" spans="1:9" x14ac:dyDescent="0.25">
      <c r="A88" s="115"/>
      <c r="B88" s="367"/>
      <c r="C88" s="367"/>
      <c r="D88" s="367"/>
      <c r="E88" s="367"/>
      <c r="F88" s="367"/>
      <c r="G88" s="367"/>
      <c r="H88" s="367"/>
      <c r="I88" s="367"/>
    </row>
    <row r="89" spans="1:9" x14ac:dyDescent="0.25">
      <c r="A89" s="115"/>
      <c r="B89" s="367"/>
      <c r="C89" s="367"/>
      <c r="D89" s="367"/>
      <c r="E89" s="367"/>
      <c r="F89" s="367"/>
      <c r="G89" s="367"/>
      <c r="H89" s="367"/>
      <c r="I89" s="367"/>
    </row>
    <row r="90" spans="1:9" x14ac:dyDescent="0.25">
      <c r="A90" s="115"/>
      <c r="B90" s="367"/>
      <c r="C90" s="367"/>
      <c r="D90" s="367"/>
      <c r="E90" s="367"/>
      <c r="F90" s="367"/>
      <c r="G90" s="367"/>
      <c r="H90" s="367"/>
      <c r="I90" s="367"/>
    </row>
    <row r="91" spans="1:9" x14ac:dyDescent="0.25">
      <c r="A91" s="115"/>
      <c r="B91" s="367"/>
      <c r="C91" s="367"/>
      <c r="D91" s="367"/>
      <c r="E91" s="367"/>
      <c r="F91" s="367"/>
      <c r="G91" s="367"/>
      <c r="H91" s="367"/>
      <c r="I91" s="367"/>
    </row>
    <row r="92" spans="1:9" x14ac:dyDescent="0.25">
      <c r="A92" s="115"/>
      <c r="B92" s="367"/>
      <c r="C92" s="367"/>
      <c r="D92" s="367"/>
      <c r="E92" s="367"/>
      <c r="F92" s="367"/>
      <c r="G92" s="367"/>
      <c r="H92" s="367"/>
      <c r="I92" s="367"/>
    </row>
    <row r="93" spans="1:9" x14ac:dyDescent="0.25">
      <c r="A93" s="115"/>
      <c r="B93" s="367"/>
      <c r="C93" s="367"/>
      <c r="D93" s="367"/>
      <c r="E93" s="367"/>
      <c r="F93" s="367"/>
      <c r="G93" s="367"/>
      <c r="H93" s="367"/>
      <c r="I93" s="367"/>
    </row>
    <row r="94" spans="1:9" x14ac:dyDescent="0.25">
      <c r="A94" s="115"/>
      <c r="B94" s="367"/>
      <c r="C94" s="367"/>
      <c r="D94" s="367"/>
      <c r="E94" s="367"/>
      <c r="F94" s="367"/>
      <c r="G94" s="367"/>
      <c r="H94" s="367"/>
      <c r="I94" s="367"/>
    </row>
    <row r="95" spans="1:9" x14ac:dyDescent="0.25">
      <c r="A95" s="115"/>
      <c r="B95" s="367"/>
      <c r="C95" s="367"/>
      <c r="D95" s="367"/>
      <c r="E95" s="367"/>
      <c r="F95" s="367"/>
      <c r="G95" s="367"/>
      <c r="H95" s="367"/>
      <c r="I95" s="367"/>
    </row>
    <row r="96" spans="1:9" x14ac:dyDescent="0.25">
      <c r="A96" s="115"/>
      <c r="B96" s="367"/>
      <c r="C96" s="367"/>
      <c r="D96" s="367"/>
      <c r="E96" s="367"/>
      <c r="F96" s="367"/>
      <c r="G96" s="367"/>
      <c r="H96" s="367"/>
      <c r="I96" s="367"/>
    </row>
    <row r="97" spans="1:9" x14ac:dyDescent="0.25">
      <c r="A97" s="115"/>
      <c r="B97" s="367"/>
      <c r="C97" s="367"/>
      <c r="D97" s="367"/>
      <c r="E97" s="367"/>
      <c r="F97" s="367"/>
      <c r="G97" s="367"/>
      <c r="H97" s="367"/>
      <c r="I97" s="367"/>
    </row>
    <row r="98" spans="1:9" x14ac:dyDescent="0.25">
      <c r="A98" s="115"/>
      <c r="B98" s="367"/>
      <c r="C98" s="367"/>
      <c r="D98" s="367"/>
      <c r="E98" s="367"/>
      <c r="F98" s="367"/>
      <c r="G98" s="367"/>
      <c r="H98" s="367"/>
      <c r="I98" s="367"/>
    </row>
    <row r="99" spans="1:9" x14ac:dyDescent="0.25">
      <c r="A99" s="115"/>
      <c r="B99" s="367"/>
      <c r="C99" s="367"/>
      <c r="D99" s="367"/>
      <c r="E99" s="367"/>
      <c r="F99" s="367"/>
      <c r="G99" s="367"/>
      <c r="H99" s="367"/>
      <c r="I99" s="367"/>
    </row>
    <row r="100" spans="1:9" x14ac:dyDescent="0.25">
      <c r="A100" s="115"/>
      <c r="B100" s="367"/>
      <c r="C100" s="367"/>
      <c r="D100" s="367"/>
      <c r="E100" s="367"/>
      <c r="F100" s="367"/>
      <c r="G100" s="367"/>
      <c r="H100" s="367"/>
      <c r="I100" s="367"/>
    </row>
    <row r="101" spans="1:9" x14ac:dyDescent="0.25">
      <c r="A101" s="115"/>
      <c r="B101" s="367"/>
      <c r="C101" s="367"/>
      <c r="D101" s="367"/>
      <c r="E101" s="367"/>
      <c r="F101" s="367"/>
      <c r="G101" s="367"/>
      <c r="H101" s="367"/>
      <c r="I101" s="367"/>
    </row>
    <row r="102" spans="1:9" x14ac:dyDescent="0.25">
      <c r="A102" s="115"/>
      <c r="B102" s="367"/>
      <c r="C102" s="367"/>
      <c r="D102" s="367"/>
      <c r="E102" s="367"/>
      <c r="F102" s="367"/>
      <c r="G102" s="367"/>
      <c r="H102" s="367"/>
      <c r="I102" s="367"/>
    </row>
    <row r="103" spans="1:9" x14ac:dyDescent="0.25">
      <c r="A103" s="115"/>
      <c r="B103" s="367"/>
      <c r="C103" s="367"/>
      <c r="D103" s="367"/>
      <c r="E103" s="367"/>
      <c r="F103" s="367"/>
      <c r="G103" s="367"/>
      <c r="H103" s="367"/>
      <c r="I103" s="367"/>
    </row>
    <row r="104" spans="1:9" x14ac:dyDescent="0.25">
      <c r="A104" s="115"/>
      <c r="B104" s="367"/>
      <c r="C104" s="367"/>
      <c r="D104" s="367"/>
      <c r="E104" s="367"/>
      <c r="F104" s="367"/>
      <c r="G104" s="367"/>
      <c r="H104" s="367"/>
      <c r="I104" s="367"/>
    </row>
    <row r="105" spans="1:9" x14ac:dyDescent="0.25">
      <c r="A105" s="115"/>
      <c r="B105" s="367"/>
      <c r="C105" s="367"/>
      <c r="D105" s="367"/>
      <c r="E105" s="367"/>
      <c r="F105" s="367"/>
      <c r="G105" s="367"/>
      <c r="H105" s="367"/>
      <c r="I105" s="367"/>
    </row>
    <row r="106" spans="1:9" x14ac:dyDescent="0.25">
      <c r="A106" s="115"/>
      <c r="B106" s="367"/>
      <c r="C106" s="367"/>
      <c r="D106" s="367"/>
      <c r="E106" s="367"/>
      <c r="F106" s="367"/>
      <c r="G106" s="367"/>
      <c r="H106" s="367"/>
      <c r="I106" s="367"/>
    </row>
  </sheetData>
  <sheetProtection password="99B9" sheet="1" objects="1" scenarios="1" selectLockedCells="1"/>
  <mergeCells count="96">
    <mergeCell ref="D18:G18"/>
    <mergeCell ref="H13:I13"/>
    <mergeCell ref="A48:A51"/>
    <mergeCell ref="A24:A27"/>
    <mergeCell ref="A28:A31"/>
    <mergeCell ref="A32:A35"/>
    <mergeCell ref="A36:A39"/>
    <mergeCell ref="A40:A43"/>
    <mergeCell ref="A44:A47"/>
    <mergeCell ref="D13:G13"/>
    <mergeCell ref="D14:G14"/>
    <mergeCell ref="D15:G15"/>
    <mergeCell ref="D16:G16"/>
    <mergeCell ref="D17:G17"/>
    <mergeCell ref="AF22:AF23"/>
    <mergeCell ref="AG22:AG23"/>
    <mergeCell ref="L22:L23"/>
    <mergeCell ref="M22:M23"/>
    <mergeCell ref="P22:P23"/>
    <mergeCell ref="Q22:Q23"/>
    <mergeCell ref="T22:T23"/>
    <mergeCell ref="U22:U23"/>
    <mergeCell ref="B58:I58"/>
    <mergeCell ref="X22:X23"/>
    <mergeCell ref="Y22:Y23"/>
    <mergeCell ref="AB22:AB23"/>
    <mergeCell ref="AC22:AC23"/>
    <mergeCell ref="D22:D23"/>
    <mergeCell ref="E22:E23"/>
    <mergeCell ref="H22:H23"/>
    <mergeCell ref="I22:I23"/>
    <mergeCell ref="A22:B22"/>
    <mergeCell ref="B3:G3"/>
    <mergeCell ref="B4:G4"/>
    <mergeCell ref="B9:G9"/>
    <mergeCell ref="A56:W56"/>
    <mergeCell ref="B57:I57"/>
    <mergeCell ref="H19:I19"/>
    <mergeCell ref="H20:I20"/>
    <mergeCell ref="H12:I12"/>
    <mergeCell ref="D19:G19"/>
    <mergeCell ref="D20:G20"/>
    <mergeCell ref="H14:I14"/>
    <mergeCell ref="H15:I15"/>
    <mergeCell ref="H16:I16"/>
    <mergeCell ref="H17:I17"/>
    <mergeCell ref="H18:I18"/>
    <mergeCell ref="D12:G12"/>
    <mergeCell ref="B70:I70"/>
    <mergeCell ref="B59:I59"/>
    <mergeCell ref="B60:I60"/>
    <mergeCell ref="B61:I61"/>
    <mergeCell ref="B62:I62"/>
    <mergeCell ref="B63:I63"/>
    <mergeCell ref="B64:I64"/>
    <mergeCell ref="B65:I65"/>
    <mergeCell ref="B66:I66"/>
    <mergeCell ref="B67:I67"/>
    <mergeCell ref="B68:I68"/>
    <mergeCell ref="B69:I69"/>
    <mergeCell ref="B71:I71"/>
    <mergeCell ref="B72:I72"/>
    <mergeCell ref="B73:I73"/>
    <mergeCell ref="B74:I74"/>
    <mergeCell ref="B75:I75"/>
    <mergeCell ref="B76:I76"/>
    <mergeCell ref="B77:I77"/>
    <mergeCell ref="B78:I78"/>
    <mergeCell ref="B79:I79"/>
    <mergeCell ref="B80:I80"/>
    <mergeCell ref="B81:I81"/>
    <mergeCell ref="B82:I82"/>
    <mergeCell ref="B83:I83"/>
    <mergeCell ref="B84:I84"/>
    <mergeCell ref="B85:I85"/>
    <mergeCell ref="B86:I86"/>
    <mergeCell ref="B87:I87"/>
    <mergeCell ref="B88:I88"/>
    <mergeCell ref="B89:I89"/>
    <mergeCell ref="B90:I90"/>
    <mergeCell ref="B91:I91"/>
    <mergeCell ref="B92:I92"/>
    <mergeCell ref="B93:I93"/>
    <mergeCell ref="B94:I94"/>
    <mergeCell ref="B95:I95"/>
    <mergeCell ref="B96:I96"/>
    <mergeCell ref="B97:I97"/>
    <mergeCell ref="B98:I98"/>
    <mergeCell ref="B99:I99"/>
    <mergeCell ref="B100:I100"/>
    <mergeCell ref="B106:I106"/>
    <mergeCell ref="B101:I101"/>
    <mergeCell ref="B102:I102"/>
    <mergeCell ref="B103:I103"/>
    <mergeCell ref="B104:I104"/>
    <mergeCell ref="B105:I105"/>
  </mergeCells>
  <dataValidations count="1">
    <dataValidation type="list" allowBlank="1" showInputMessage="1" showErrorMessage="1" sqref="J24:J51 AD24:AD51 Z24:Z51 V24:V51 R24:R51 N24:N51" xr:uid="{00000000-0002-0000-0100-000000000000}">
      <formula1>$C$11:$C$16</formula1>
    </dataValidation>
  </dataValidations>
  <pageMargins left="0.70866141732283472" right="0.51181102362204722" top="0.59055118110236227" bottom="0.39370078740157483" header="0.31496062992125984" footer="0.31496062992125984"/>
  <pageSetup paperSize="9" pageOrder="overThenDown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028" operator="equal" id="{6003BAA9-6928-4E57-8575-375DB74C73D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C24</xm:sqref>
        </x14:conditionalFormatting>
        <x14:conditionalFormatting xmlns:xm="http://schemas.microsoft.com/office/excel/2006/main">
          <x14:cfRule type="cellIs" priority="3023" operator="equal" id="{2F1C532E-EE19-48DF-A665-673EE093315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024" operator="equal" id="{2C061E5F-FEEA-4241-A3CF-89D355E2619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025" operator="equal" id="{A0D28E3D-7C10-4674-9D79-E9B025B9827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026" operator="equal" id="{5158E702-CF9A-4798-BCC9-9997E8E2B69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027" operator="equal" id="{52E9EF98-4702-448C-9DA0-D96160BF2C8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F24</xm:sqref>
        </x14:conditionalFormatting>
        <x14:conditionalFormatting xmlns:xm="http://schemas.microsoft.com/office/excel/2006/main">
          <x14:cfRule type="cellIs" priority="3018" operator="equal" id="{550B4F88-4D89-428B-A182-BDE9C3789D1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019" operator="equal" id="{B7400350-5ECB-49A2-925E-A90D882D738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020" operator="equal" id="{02CC1D7A-93D2-4B79-98E7-C703A658C2F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021" operator="equal" id="{D4D7C213-BA0F-4856-92E1-70F9A60D91D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022" operator="equal" id="{6BDF9878-7308-4C23-8400-C58F1CBC080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F25:F27</xm:sqref>
        </x14:conditionalFormatting>
        <x14:conditionalFormatting xmlns:xm="http://schemas.microsoft.com/office/excel/2006/main">
          <x14:cfRule type="cellIs" priority="3016" operator="equal" id="{D5D43DB6-05CA-42EE-AD20-78E87044FF5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G24</xm:sqref>
        </x14:conditionalFormatting>
        <x14:conditionalFormatting xmlns:xm="http://schemas.microsoft.com/office/excel/2006/main">
          <x14:cfRule type="cellIs" priority="3004" operator="equal" id="{7BFB4971-FA63-496D-B396-BF406A6D010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C28</xm:sqref>
        </x14:conditionalFormatting>
        <x14:conditionalFormatting xmlns:xm="http://schemas.microsoft.com/office/excel/2006/main">
          <x14:cfRule type="cellIs" priority="2999" operator="equal" id="{1B4DA1DC-0F68-4FFA-976B-942EB998F07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000" operator="equal" id="{6688BF67-A885-4F61-9B2F-FF71544730E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001" operator="equal" id="{6E3A6967-4AAE-47A3-921D-4EB68815B68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002" operator="equal" id="{1C5EE910-EA29-46F7-9F53-3E76258C65D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003" operator="equal" id="{781E515A-E66D-4F8A-9BEF-4526864F3FC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F28</xm:sqref>
        </x14:conditionalFormatting>
        <x14:conditionalFormatting xmlns:xm="http://schemas.microsoft.com/office/excel/2006/main">
          <x14:cfRule type="cellIs" priority="2994" operator="equal" id="{FC804629-CF1C-47DA-88BF-FCBC3C1FE4F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995" operator="equal" id="{18B5D3A6-C9D9-497B-BF11-F8F0AD29BF4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996" operator="equal" id="{EA402989-0F6E-4FEC-9752-5A2E42B561E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997" operator="equal" id="{85CB8A0E-A040-4584-8248-F0AF60B96F7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998" operator="equal" id="{525D7753-C5B0-427D-9FCC-5696DFBC7D2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F30:F31</xm:sqref>
        </x14:conditionalFormatting>
        <x14:conditionalFormatting xmlns:xm="http://schemas.microsoft.com/office/excel/2006/main">
          <x14:cfRule type="cellIs" priority="2992" operator="equal" id="{221D3BD7-7C70-4E5A-8BC5-7CC0C2EFC53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cellIs" priority="2980" operator="equal" id="{51CB28C3-0FB5-4E71-9345-31F9946A8C0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C32</xm:sqref>
        </x14:conditionalFormatting>
        <x14:conditionalFormatting xmlns:xm="http://schemas.microsoft.com/office/excel/2006/main">
          <x14:cfRule type="cellIs" priority="2975" operator="equal" id="{7B2D090C-41A5-47DB-A111-64E0F037527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976" operator="equal" id="{4C985544-B110-4D02-B315-4A6886D44C9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977" operator="equal" id="{50DB7641-7241-4C28-8527-1F92832767E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978" operator="equal" id="{E15D8ADE-2E58-4349-AF21-AA5C935A41F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979" operator="equal" id="{277CD571-EE18-4AC5-B542-898640AFC87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F32</xm:sqref>
        </x14:conditionalFormatting>
        <x14:conditionalFormatting xmlns:xm="http://schemas.microsoft.com/office/excel/2006/main">
          <x14:cfRule type="cellIs" priority="2970" operator="equal" id="{1777B933-B839-45C7-87A0-E94BCCBDC72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971" operator="equal" id="{295BA91C-77B3-4B4A-B7D8-427AFD43F60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972" operator="equal" id="{2F4DE5A3-F27D-4FE3-8CE8-807B0497995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973" operator="equal" id="{4C5E774F-2E1E-4BAA-9F9F-36A2F664551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974" operator="equal" id="{129C4F95-CA3E-456D-97DD-1BB241881AA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F34:F35</xm:sqref>
        </x14:conditionalFormatting>
        <x14:conditionalFormatting xmlns:xm="http://schemas.microsoft.com/office/excel/2006/main">
          <x14:cfRule type="cellIs" priority="2968" operator="equal" id="{867AF38A-E2B6-4C91-BCA5-3509491D00A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G32</xm:sqref>
        </x14:conditionalFormatting>
        <x14:conditionalFormatting xmlns:xm="http://schemas.microsoft.com/office/excel/2006/main">
          <x14:cfRule type="cellIs" priority="2956" operator="equal" id="{3F464314-1383-42F4-9E69-A8B1BF66928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ellIs" priority="2951" operator="equal" id="{067393B5-8993-47E0-8924-19572B7324F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952" operator="equal" id="{DB5151DA-3509-40A3-A906-8DDCCEC2665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953" operator="equal" id="{80E6E27F-9ED3-4175-98F6-A73C9BE7502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954" operator="equal" id="{1F15E50C-905B-4A20-A260-19AAECF9A16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955" operator="equal" id="{47D75F09-52E4-4CE2-B0EE-A5FC45B41DC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ellIs" priority="2946" operator="equal" id="{E8A6D1AB-AA29-4B88-98B7-4876D2BDDCA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947" operator="equal" id="{3181AFAE-B738-4EF4-AD06-F98EDE79516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948" operator="equal" id="{80765F35-5439-4DE1-9BA5-99A7D85F409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949" operator="equal" id="{5039E51E-6C6F-4BB4-85AF-B3FB5BDF98E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950" operator="equal" id="{2C274517-D229-45C3-844A-21303D2CBD7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F38:F39</xm:sqref>
        </x14:conditionalFormatting>
        <x14:conditionalFormatting xmlns:xm="http://schemas.microsoft.com/office/excel/2006/main">
          <x14:cfRule type="cellIs" priority="2944" operator="equal" id="{1C176A00-50E0-4A5F-817F-48F8F80F045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cellIs" priority="2932" operator="equal" id="{418DF548-382B-49CD-8C49-D3D3D3AA2D6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C40</xm:sqref>
        </x14:conditionalFormatting>
        <x14:conditionalFormatting xmlns:xm="http://schemas.microsoft.com/office/excel/2006/main">
          <x14:cfRule type="cellIs" priority="2927" operator="equal" id="{2BCB9693-85D8-458D-9D42-606B8C9FBD9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928" operator="equal" id="{A08EBDB2-695C-4207-8AD3-55F90C0A691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929" operator="equal" id="{C0C455C8-3D21-4D0D-87CE-ABF76C6D1FE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930" operator="equal" id="{6030A6AB-C307-480E-9273-10FFDCE9AE7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931" operator="equal" id="{7C0E5B93-58D2-4542-A5AD-07EBCB7F62E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F40</xm:sqref>
        </x14:conditionalFormatting>
        <x14:conditionalFormatting xmlns:xm="http://schemas.microsoft.com/office/excel/2006/main">
          <x14:cfRule type="cellIs" priority="2922" operator="equal" id="{E90367CA-8D7A-4068-8458-B8D0FB7912A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923" operator="equal" id="{AA618FAD-44FA-4281-9228-4EF978C7346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924" operator="equal" id="{F9804502-4041-4FD8-9D71-C9650E0E7F6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925" operator="equal" id="{083ED3D3-5C91-464C-B80D-796648CC825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926" operator="equal" id="{5E4DFB13-7941-46F1-8188-C61585A8BA4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F42:F43</xm:sqref>
        </x14:conditionalFormatting>
        <x14:conditionalFormatting xmlns:xm="http://schemas.microsoft.com/office/excel/2006/main">
          <x14:cfRule type="cellIs" priority="2920" operator="equal" id="{E9EFC0D0-C273-4846-ADAC-2088BDE7E61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G40</xm:sqref>
        </x14:conditionalFormatting>
        <x14:conditionalFormatting xmlns:xm="http://schemas.microsoft.com/office/excel/2006/main">
          <x14:cfRule type="cellIs" priority="2908" operator="equal" id="{A6B29760-0DDD-4818-8944-8DAEA91F522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C44</xm:sqref>
        </x14:conditionalFormatting>
        <x14:conditionalFormatting xmlns:xm="http://schemas.microsoft.com/office/excel/2006/main">
          <x14:cfRule type="cellIs" priority="2903" operator="equal" id="{50C9A171-AF1F-46BC-875A-E14DCF28208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904" operator="equal" id="{0C02C7A8-5E9C-417B-8ED2-D4E8CD28441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905" operator="equal" id="{E3E69874-4BF9-45CB-AF1F-48F408CB2BC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906" operator="equal" id="{455371DE-E552-4A9E-B1D6-788781BCB4A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907" operator="equal" id="{259C8DD7-41D4-404E-9AAA-07011043F90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cellIs" priority="2898" operator="equal" id="{D70B91E4-B6EF-4A41-9DA5-4CCE7874847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899" operator="equal" id="{376FC3C2-F6DB-4467-9A48-9C4023F8E37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900" operator="equal" id="{CB2A288A-2F09-40ED-BE80-26AAB279CE0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901" operator="equal" id="{07F06CE9-6DA1-42B3-BBF8-BCA6F6B98BD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902" operator="equal" id="{1D1808DC-86BF-40E7-B836-668FD006054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F45:F47</xm:sqref>
        </x14:conditionalFormatting>
        <x14:conditionalFormatting xmlns:xm="http://schemas.microsoft.com/office/excel/2006/main">
          <x14:cfRule type="cellIs" priority="2896" operator="equal" id="{CA5DDAD4-195B-45C8-B9F6-B9146816946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G44</xm:sqref>
        </x14:conditionalFormatting>
        <x14:conditionalFormatting xmlns:xm="http://schemas.microsoft.com/office/excel/2006/main">
          <x14:cfRule type="cellIs" priority="2884" operator="equal" id="{AA2C6427-B0AD-4B87-868B-C8D06AF6A89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C48</xm:sqref>
        </x14:conditionalFormatting>
        <x14:conditionalFormatting xmlns:xm="http://schemas.microsoft.com/office/excel/2006/main">
          <x14:cfRule type="cellIs" priority="2879" operator="equal" id="{35741934-C2E5-4478-831E-87C2BDCD838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880" operator="equal" id="{403E74F5-B068-455D-B2AA-7E160FA916D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881" operator="equal" id="{8F483143-47A5-43D2-AACE-6C7AFE70F54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882" operator="equal" id="{DC40CC8F-F115-4717-A346-50669EF652C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883" operator="equal" id="{F98B2E6E-E4A8-4287-8A2D-821B6FD1C08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F48</xm:sqref>
        </x14:conditionalFormatting>
        <x14:conditionalFormatting xmlns:xm="http://schemas.microsoft.com/office/excel/2006/main">
          <x14:cfRule type="cellIs" priority="2874" operator="equal" id="{8CDEB7D4-21AE-426D-AB27-F8796DA5685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875" operator="equal" id="{4357CBD3-C00C-4149-80BB-31EACA247F5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876" operator="equal" id="{55431618-F68B-49BC-A596-2C14293B214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877" operator="equal" id="{2B5096E5-CDD9-4431-9C46-09B5513CE96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878" operator="equal" id="{7C4AFEC9-EAF8-4BFD-B4E1-9B52D9B1EB7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F49:F51</xm:sqref>
        </x14:conditionalFormatting>
        <x14:conditionalFormatting xmlns:xm="http://schemas.microsoft.com/office/excel/2006/main">
          <x14:cfRule type="cellIs" priority="2872" operator="equal" id="{B1EC2255-0575-4B82-8ADE-61750BC970A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G48</xm:sqref>
        </x14:conditionalFormatting>
        <x14:conditionalFormatting xmlns:xm="http://schemas.microsoft.com/office/excel/2006/main">
          <x14:cfRule type="cellIs" priority="2860" operator="equal" id="{B4C64718-3555-49FC-8A2B-543F0E789FB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K24</xm:sqref>
        </x14:conditionalFormatting>
        <x14:conditionalFormatting xmlns:xm="http://schemas.microsoft.com/office/excel/2006/main">
          <x14:cfRule type="cellIs" priority="2848" operator="equal" id="{F16508EB-B2AC-478D-9DCE-B7407FF2F7D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O24</xm:sqref>
        </x14:conditionalFormatting>
        <x14:conditionalFormatting xmlns:xm="http://schemas.microsoft.com/office/excel/2006/main">
          <x14:cfRule type="cellIs" priority="2836" operator="equal" id="{960EA8F1-C7C4-4FC7-9D8E-D4D476D29E3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K28</xm:sqref>
        </x14:conditionalFormatting>
        <x14:conditionalFormatting xmlns:xm="http://schemas.microsoft.com/office/excel/2006/main">
          <x14:cfRule type="cellIs" priority="2824" operator="equal" id="{CEAE3160-051B-49B6-9C2D-FAA068662BA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O28</xm:sqref>
        </x14:conditionalFormatting>
        <x14:conditionalFormatting xmlns:xm="http://schemas.microsoft.com/office/excel/2006/main">
          <x14:cfRule type="cellIs" priority="2812" operator="equal" id="{E16B1AB9-4390-4FB7-8A0A-1324327CA44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K32</xm:sqref>
        </x14:conditionalFormatting>
        <x14:conditionalFormatting xmlns:xm="http://schemas.microsoft.com/office/excel/2006/main">
          <x14:cfRule type="cellIs" priority="2800" operator="equal" id="{86454630-B959-47EB-A173-CDCDB1E7F3C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O32</xm:sqref>
        </x14:conditionalFormatting>
        <x14:conditionalFormatting xmlns:xm="http://schemas.microsoft.com/office/excel/2006/main">
          <x14:cfRule type="cellIs" priority="2788" operator="equal" id="{A49944AE-8DCF-47D3-9088-19C046BC27D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2776" operator="equal" id="{B2C6D209-618E-4AAE-98A3-BA4AA653B67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ellIs" priority="2764" operator="equal" id="{36BE170B-3C36-4894-82A2-6F74C5F2EC8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K40</xm:sqref>
        </x14:conditionalFormatting>
        <x14:conditionalFormatting xmlns:xm="http://schemas.microsoft.com/office/excel/2006/main">
          <x14:cfRule type="cellIs" priority="2752" operator="equal" id="{FB59BB5B-03F3-4652-A3F8-00C08FB5F98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O40</xm:sqref>
        </x14:conditionalFormatting>
        <x14:conditionalFormatting xmlns:xm="http://schemas.microsoft.com/office/excel/2006/main">
          <x14:cfRule type="cellIs" priority="2740" operator="equal" id="{4D7787E8-D479-466D-9113-F044E92E84F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K44</xm:sqref>
        </x14:conditionalFormatting>
        <x14:conditionalFormatting xmlns:xm="http://schemas.microsoft.com/office/excel/2006/main">
          <x14:cfRule type="cellIs" priority="2728" operator="equal" id="{79CFC907-C527-4F29-9B42-AA58B3686A6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O44</xm:sqref>
        </x14:conditionalFormatting>
        <x14:conditionalFormatting xmlns:xm="http://schemas.microsoft.com/office/excel/2006/main">
          <x14:cfRule type="cellIs" priority="2716" operator="equal" id="{11FAAB3E-7A95-44C2-8877-3682570C786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K48</xm:sqref>
        </x14:conditionalFormatting>
        <x14:conditionalFormatting xmlns:xm="http://schemas.microsoft.com/office/excel/2006/main">
          <x14:cfRule type="cellIs" priority="2704" operator="equal" id="{FE8C2B92-9278-49D6-915D-3C41D45FCF1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O48</xm:sqref>
        </x14:conditionalFormatting>
        <x14:conditionalFormatting xmlns:xm="http://schemas.microsoft.com/office/excel/2006/main">
          <x14:cfRule type="cellIs" priority="2692" operator="equal" id="{9E7BD82B-EB07-49B5-9C8C-5C7D90A5685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S24</xm:sqref>
        </x14:conditionalFormatting>
        <x14:conditionalFormatting xmlns:xm="http://schemas.microsoft.com/office/excel/2006/main">
          <x14:cfRule type="cellIs" priority="2680" operator="equal" id="{455C6513-F977-4D84-9129-AA376C64018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S28</xm:sqref>
        </x14:conditionalFormatting>
        <x14:conditionalFormatting xmlns:xm="http://schemas.microsoft.com/office/excel/2006/main">
          <x14:cfRule type="cellIs" priority="2668" operator="equal" id="{E16B6A99-0CEE-429F-BF32-81D7A426D78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S32</xm:sqref>
        </x14:conditionalFormatting>
        <x14:conditionalFormatting xmlns:xm="http://schemas.microsoft.com/office/excel/2006/main">
          <x14:cfRule type="cellIs" priority="2656" operator="equal" id="{E0A007DF-AD00-43B2-A629-3A2DAEDA52B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S36</xm:sqref>
        </x14:conditionalFormatting>
        <x14:conditionalFormatting xmlns:xm="http://schemas.microsoft.com/office/excel/2006/main">
          <x14:cfRule type="cellIs" priority="2644" operator="equal" id="{ADDE1504-B6B9-4A1F-B02C-596FF544AE8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S40</xm:sqref>
        </x14:conditionalFormatting>
        <x14:conditionalFormatting xmlns:xm="http://schemas.microsoft.com/office/excel/2006/main">
          <x14:cfRule type="cellIs" priority="2632" operator="equal" id="{90C7D33E-AB3C-483E-ADDC-B4C6E2CCE58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S44</xm:sqref>
        </x14:conditionalFormatting>
        <x14:conditionalFormatting xmlns:xm="http://schemas.microsoft.com/office/excel/2006/main">
          <x14:cfRule type="cellIs" priority="2620" operator="equal" id="{2601F896-4052-4B22-8AE2-D448E0AF37A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S48</xm:sqref>
        </x14:conditionalFormatting>
        <x14:conditionalFormatting xmlns:xm="http://schemas.microsoft.com/office/excel/2006/main">
          <x14:cfRule type="cellIs" priority="2608" operator="equal" id="{A1309310-BA99-4ABC-85CA-827418F9AE1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W24</xm:sqref>
        </x14:conditionalFormatting>
        <x14:conditionalFormatting xmlns:xm="http://schemas.microsoft.com/office/excel/2006/main">
          <x14:cfRule type="cellIs" priority="2596" operator="equal" id="{3D43947E-B969-4CC2-9C65-D05DF15F4FF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AA24</xm:sqref>
        </x14:conditionalFormatting>
        <x14:conditionalFormatting xmlns:xm="http://schemas.microsoft.com/office/excel/2006/main">
          <x14:cfRule type="cellIs" priority="2584" operator="equal" id="{727848D7-E718-460B-86F4-260A6486441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W28</xm:sqref>
        </x14:conditionalFormatting>
        <x14:conditionalFormatting xmlns:xm="http://schemas.microsoft.com/office/excel/2006/main">
          <x14:cfRule type="cellIs" priority="2572" operator="equal" id="{74748F8F-5453-485A-9758-67D8ECE4C1B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AA28</xm:sqref>
        </x14:conditionalFormatting>
        <x14:conditionalFormatting xmlns:xm="http://schemas.microsoft.com/office/excel/2006/main">
          <x14:cfRule type="cellIs" priority="2560" operator="equal" id="{003E935D-BFC5-4C78-B0C1-1C973FB49D6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W32</xm:sqref>
        </x14:conditionalFormatting>
        <x14:conditionalFormatting xmlns:xm="http://schemas.microsoft.com/office/excel/2006/main">
          <x14:cfRule type="cellIs" priority="2548" operator="equal" id="{14E6B91B-4F83-4C70-B807-DFB0DB3B785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AA32</xm:sqref>
        </x14:conditionalFormatting>
        <x14:conditionalFormatting xmlns:xm="http://schemas.microsoft.com/office/excel/2006/main">
          <x14:cfRule type="cellIs" priority="2536" operator="equal" id="{54B15EBB-C10F-4C8E-9C88-1876C68FC39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W36</xm:sqref>
        </x14:conditionalFormatting>
        <x14:conditionalFormatting xmlns:xm="http://schemas.microsoft.com/office/excel/2006/main">
          <x14:cfRule type="cellIs" priority="2524" operator="equal" id="{ECA5EDB3-1D74-420B-B04F-7B92D2497A0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AA36</xm:sqref>
        </x14:conditionalFormatting>
        <x14:conditionalFormatting xmlns:xm="http://schemas.microsoft.com/office/excel/2006/main">
          <x14:cfRule type="cellIs" priority="2512" operator="equal" id="{03AB58E9-CFA7-48EF-8434-5D523BBB1C4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W40</xm:sqref>
        </x14:conditionalFormatting>
        <x14:conditionalFormatting xmlns:xm="http://schemas.microsoft.com/office/excel/2006/main">
          <x14:cfRule type="cellIs" priority="1705" operator="equal" id="{D7165B7A-5D32-42DF-B2F5-323B1258821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706" operator="equal" id="{1971D162-108F-44B3-A59E-F0BE6964C46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707" operator="equal" id="{ECD6BD55-B028-4EEA-8EB4-BCE0752F424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708" operator="equal" id="{6D6F4F3B-6233-428C-8E52-B6324B201A2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709" operator="equal" id="{31A653E3-4800-4181-88E1-B25B09E14DE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F29</xm:sqref>
        </x14:conditionalFormatting>
        <x14:conditionalFormatting xmlns:xm="http://schemas.microsoft.com/office/excel/2006/main">
          <x14:cfRule type="cellIs" priority="2500" operator="equal" id="{0AB9139D-2EF1-4554-8B8B-C2C0520E7D6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AA40</xm:sqref>
        </x14:conditionalFormatting>
        <x14:conditionalFormatting xmlns:xm="http://schemas.microsoft.com/office/excel/2006/main">
          <x14:cfRule type="cellIs" priority="2488" operator="equal" id="{D3F241CF-5B68-49F2-A47C-05835CE2254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W44</xm:sqref>
        </x14:conditionalFormatting>
        <x14:conditionalFormatting xmlns:xm="http://schemas.microsoft.com/office/excel/2006/main">
          <x14:cfRule type="cellIs" priority="2476" operator="equal" id="{962153E7-E431-45E6-8BD3-71B29619307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AA44</xm:sqref>
        </x14:conditionalFormatting>
        <x14:conditionalFormatting xmlns:xm="http://schemas.microsoft.com/office/excel/2006/main">
          <x14:cfRule type="cellIs" priority="2464" operator="equal" id="{0131CC7A-4452-42EB-BBE4-01F4B147C44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W48</xm:sqref>
        </x14:conditionalFormatting>
        <x14:conditionalFormatting xmlns:xm="http://schemas.microsoft.com/office/excel/2006/main">
          <x14:cfRule type="cellIs" priority="2452" operator="equal" id="{1B49A436-FA54-43C2-9B26-3FC6A0AEED1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AA48</xm:sqref>
        </x14:conditionalFormatting>
        <x14:conditionalFormatting xmlns:xm="http://schemas.microsoft.com/office/excel/2006/main">
          <x14:cfRule type="cellIs" priority="2440" operator="equal" id="{8C3B5CE0-4518-488D-9042-E113EB9A88D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AE24</xm:sqref>
        </x14:conditionalFormatting>
        <x14:conditionalFormatting xmlns:xm="http://schemas.microsoft.com/office/excel/2006/main">
          <x14:cfRule type="cellIs" priority="2428" operator="equal" id="{5432099C-557A-4A24-BEE1-D9F9EB113BB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AE28</xm:sqref>
        </x14:conditionalFormatting>
        <x14:conditionalFormatting xmlns:xm="http://schemas.microsoft.com/office/excel/2006/main">
          <x14:cfRule type="cellIs" priority="2416" operator="equal" id="{4874E786-08C0-4E53-938F-97518E45B2D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AE32</xm:sqref>
        </x14:conditionalFormatting>
        <x14:conditionalFormatting xmlns:xm="http://schemas.microsoft.com/office/excel/2006/main">
          <x14:cfRule type="cellIs" priority="2404" operator="equal" id="{7BE8FBE3-9446-4736-9811-2FD0DAD66E0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AE36</xm:sqref>
        </x14:conditionalFormatting>
        <x14:conditionalFormatting xmlns:xm="http://schemas.microsoft.com/office/excel/2006/main">
          <x14:cfRule type="cellIs" priority="2392" operator="equal" id="{3728B2D7-B8D5-4D9A-B7B3-B62582FD15F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AE40</xm:sqref>
        </x14:conditionalFormatting>
        <x14:conditionalFormatting xmlns:xm="http://schemas.microsoft.com/office/excel/2006/main">
          <x14:cfRule type="cellIs" priority="2380" operator="equal" id="{63A7D850-D444-4647-BBF1-90AEB972FDE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AE44</xm:sqref>
        </x14:conditionalFormatting>
        <x14:conditionalFormatting xmlns:xm="http://schemas.microsoft.com/office/excel/2006/main">
          <x14:cfRule type="cellIs" priority="2368" operator="equal" id="{5E0525DD-941D-4229-A63F-E539D4F543A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AE48</xm:sqref>
        </x14:conditionalFormatting>
        <x14:conditionalFormatting xmlns:xm="http://schemas.microsoft.com/office/excel/2006/main">
          <x14:cfRule type="cellIs" priority="2248" operator="equal" id="{C0D3F866-D584-43F0-958E-26BECC24217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249" operator="equal" id="{31839874-770F-47B5-B4DB-BFAF7A83754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50" operator="equal" id="{CA81109B-E401-43F8-B225-5E739606087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251" operator="equal" id="{1DE7F895-B3F7-4750-A829-4ADEAB46466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252" operator="equal" id="{2A17EBA7-2411-4D44-B85E-F55FD9D4F52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J24</xm:sqref>
        </x14:conditionalFormatting>
        <x14:conditionalFormatting xmlns:xm="http://schemas.microsoft.com/office/excel/2006/main">
          <x14:cfRule type="cellIs" priority="2243" operator="equal" id="{8FA678DF-B667-4FF4-BD94-6C0555F4787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244" operator="equal" id="{A9AFA2DB-08C3-4325-92FE-5DFA9F1F67F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45" operator="equal" id="{FE3DBE2A-6D85-4E0F-9499-0BFFF103F85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246" operator="equal" id="{F023BFD7-A533-443D-8648-49280D6767B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247" operator="equal" id="{43E332D3-F03B-4956-A5A0-1B2D217C25C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J25:J27</xm:sqref>
        </x14:conditionalFormatting>
        <x14:conditionalFormatting xmlns:xm="http://schemas.microsoft.com/office/excel/2006/main">
          <x14:cfRule type="cellIs" priority="2238" operator="equal" id="{40ED44A9-969C-4666-A2C2-9C7540429FB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239" operator="equal" id="{C611E135-6D18-443B-B852-1714AD36E6C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40" operator="equal" id="{2C9B692B-B94D-4EDC-8D52-138307F3F00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241" operator="equal" id="{B966BC79-F116-44AC-A0EC-EFC1E62E912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242" operator="equal" id="{312756AA-E903-45B6-9023-978BFFEFC2D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J28</xm:sqref>
        </x14:conditionalFormatting>
        <x14:conditionalFormatting xmlns:xm="http://schemas.microsoft.com/office/excel/2006/main">
          <x14:cfRule type="cellIs" priority="2233" operator="equal" id="{6B5D2DD5-E1A5-4C08-B2EB-33636076079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234" operator="equal" id="{D82E6E61-C130-4637-86EB-3F4D026029A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35" operator="equal" id="{8AEA3C7D-A4AD-46C0-98BA-D0477771B14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236" operator="equal" id="{76EA9D18-49FE-4F78-A706-44228D0C7EC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237" operator="equal" id="{21C75B76-6027-46D7-A395-44AD6308D45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J30:J31</xm:sqref>
        </x14:conditionalFormatting>
        <x14:conditionalFormatting xmlns:xm="http://schemas.microsoft.com/office/excel/2006/main">
          <x14:cfRule type="cellIs" priority="2228" operator="equal" id="{A3F04AC9-3677-4EC2-AE48-5F791EAF2E4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229" operator="equal" id="{458FE521-BA1D-4F59-9BC5-03F9AF98D7F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30" operator="equal" id="{5E225B6A-6398-4A7F-A0EF-01E85E28254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231" operator="equal" id="{5CAFF4A4-477B-41AE-8FFA-D3326BAD5BA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232" operator="equal" id="{E3E8D76E-E0AF-42E0-BA7B-C37E1C22048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J32</xm:sqref>
        </x14:conditionalFormatting>
        <x14:conditionalFormatting xmlns:xm="http://schemas.microsoft.com/office/excel/2006/main">
          <x14:cfRule type="cellIs" priority="2223" operator="equal" id="{301EBF17-2764-4F39-B92E-AAC28571673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224" operator="equal" id="{E0EB4284-AB64-4823-AC22-E8B1C4A48DF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25" operator="equal" id="{7D5EAB95-BAF1-44AB-AE3E-B43B0761D1E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226" operator="equal" id="{E7B7B5C7-7676-4B70-AB95-EE1AA9B9514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227" operator="equal" id="{8AC5A104-E9D5-48BF-87A7-C70DDADADA4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J34:J35</xm:sqref>
        </x14:conditionalFormatting>
        <x14:conditionalFormatting xmlns:xm="http://schemas.microsoft.com/office/excel/2006/main">
          <x14:cfRule type="cellIs" priority="2218" operator="equal" id="{F6976F94-491B-46AC-A47D-D5F906E6D1E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219" operator="equal" id="{55DC6DC2-2BB1-4E4C-B5CC-349472EBE80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20" operator="equal" id="{49A9C6D0-9330-4A98-BE9E-D7BEE14ECEF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221" operator="equal" id="{5360B12B-23B7-4CBE-8010-86A295AEA5D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222" operator="equal" id="{EEC1E69A-001B-4DFA-B536-E19FA4A739B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2213" operator="equal" id="{564A5F76-F432-4D74-90A4-950C6749AC7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214" operator="equal" id="{09D34647-CE46-401D-8967-DDA7F186253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15" operator="equal" id="{BB47F1E7-6E85-44FA-A2D3-84EE725C233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216" operator="equal" id="{311F2059-3B19-4AEA-9D6C-6DEBE864523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217" operator="equal" id="{8E488354-7987-405D-B7F1-2C99E5151FB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J38:J39</xm:sqref>
        </x14:conditionalFormatting>
        <x14:conditionalFormatting xmlns:xm="http://schemas.microsoft.com/office/excel/2006/main">
          <x14:cfRule type="cellIs" priority="2208" operator="equal" id="{F50892EC-FB35-4AC8-8E61-0F5FBDA4C39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209" operator="equal" id="{61898640-0B1D-4451-AEE5-C53F80780F8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10" operator="equal" id="{D5B4F8D1-3657-44D7-BD4B-162B7B36FAC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211" operator="equal" id="{9CC8017C-1487-44A4-AB84-51994BD4827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212" operator="equal" id="{CDFFFE98-4DF8-40F3-877E-A63F8B04B46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J40</xm:sqref>
        </x14:conditionalFormatting>
        <x14:conditionalFormatting xmlns:xm="http://schemas.microsoft.com/office/excel/2006/main">
          <x14:cfRule type="cellIs" priority="2203" operator="equal" id="{FA1DFAEA-7D7D-4B0C-87D9-25F8FD8C5E8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204" operator="equal" id="{C7AAF2E2-5CD1-414B-8F79-CC1D423A0C4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05" operator="equal" id="{CE221A4D-0B14-4161-A00F-6A483344AB2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206" operator="equal" id="{2A827A82-211C-4596-9C4A-68FCCBDF5FD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207" operator="equal" id="{96F578C8-F441-4BE9-A583-5D208D3A19B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J42:J43</xm:sqref>
        </x14:conditionalFormatting>
        <x14:conditionalFormatting xmlns:xm="http://schemas.microsoft.com/office/excel/2006/main">
          <x14:cfRule type="cellIs" priority="2198" operator="equal" id="{AFF7E7B2-491E-42CC-92A4-5A519C36BF8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99" operator="equal" id="{2A25BDE7-0464-4DAD-80CB-F1DF6158DF3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00" operator="equal" id="{309FB174-42D1-4F59-A29D-DDC2ED4C272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201" operator="equal" id="{28EB04F4-0823-446E-A137-03920690A88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202" operator="equal" id="{987ECAE0-AE50-4BD6-B6E1-D25E3FE79A1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cellIs" priority="2193" operator="equal" id="{0010874C-B86E-4ACE-BE3A-D5EB4283727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94" operator="equal" id="{38B4A202-2CB6-4577-AC90-09B528AAB53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95" operator="equal" id="{1B1D6AC4-36D9-4710-8001-8771A44AD2E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96" operator="equal" id="{560A53C9-F83D-4160-A474-5905F611BF8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97" operator="equal" id="{0DE46F73-20C3-4409-A7FC-DADA528EF44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J45:J47</xm:sqref>
        </x14:conditionalFormatting>
        <x14:conditionalFormatting xmlns:xm="http://schemas.microsoft.com/office/excel/2006/main">
          <x14:cfRule type="cellIs" priority="2188" operator="equal" id="{38A30A74-8306-4CD2-8C17-38891DDA931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89" operator="equal" id="{5AC31775-D9EA-4E1F-B634-FF0C0FCA873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90" operator="equal" id="{F8B40640-9A82-46E6-B39B-B4A2A2FE06B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91" operator="equal" id="{D2359337-8DC2-4814-B509-BB9FC6FB600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92" operator="equal" id="{C6CB6438-EE66-4E47-9B76-308A80E6014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J48</xm:sqref>
        </x14:conditionalFormatting>
        <x14:conditionalFormatting xmlns:xm="http://schemas.microsoft.com/office/excel/2006/main">
          <x14:cfRule type="cellIs" priority="2183" operator="equal" id="{1ED901AC-E0EC-40D9-A680-27EB7A2B9EA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84" operator="equal" id="{B980CF59-4755-486C-9F18-D89BBAA6A7A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85" operator="equal" id="{FB1C5980-B734-4C99-80DD-DFF0ED17F5B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86" operator="equal" id="{AA49FFDB-6AEF-46CB-B3AB-59BCFAEE011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87" operator="equal" id="{8E39A415-1FBE-4C08-9B6B-1C31F385731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J49:J51</xm:sqref>
        </x14:conditionalFormatting>
        <x14:conditionalFormatting xmlns:xm="http://schemas.microsoft.com/office/excel/2006/main">
          <x14:cfRule type="cellIs" priority="2178" operator="equal" id="{182732B1-B7AF-426C-A45C-1FDD0B88B17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79" operator="equal" id="{71C5AE34-F717-4498-A16C-13754EEADF9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80" operator="equal" id="{060F848E-C877-4C3F-BEFC-A1F14212644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81" operator="equal" id="{E5DFFCED-3463-41C7-BC13-0DEC8016B18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82" operator="equal" id="{6DA7A1C3-8805-4A25-95AF-C35D4769AAA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N24</xm:sqref>
        </x14:conditionalFormatting>
        <x14:conditionalFormatting xmlns:xm="http://schemas.microsoft.com/office/excel/2006/main">
          <x14:cfRule type="cellIs" priority="2173" operator="equal" id="{C5F57E24-5C35-4543-A8E2-A5812CC1733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74" operator="equal" id="{8E693246-6153-4705-9EBF-12A4CE3532C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75" operator="equal" id="{76793BBA-ABC2-4E98-B39F-3C0C68AA1D8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76" operator="equal" id="{16197527-AB9A-49E2-9401-35953D8F27A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77" operator="equal" id="{0B04BAE1-261C-49D8-A4FE-5EB054B20F5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N25:N27</xm:sqref>
        </x14:conditionalFormatting>
        <x14:conditionalFormatting xmlns:xm="http://schemas.microsoft.com/office/excel/2006/main">
          <x14:cfRule type="cellIs" priority="2168" operator="equal" id="{A1309CD0-55F8-42A4-ADC1-EDB49FA97EA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69" operator="equal" id="{317ED832-4AF1-4117-AC49-BF483B9D579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70" operator="equal" id="{25913EA1-4B7C-4E46-A3CB-68CE0EB2222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71" operator="equal" id="{73CE137B-13A1-4C90-88D9-59E9392DD1E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72" operator="equal" id="{588EB702-30AF-4ADE-B8BE-4F0714FC4C5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N28</xm:sqref>
        </x14:conditionalFormatting>
        <x14:conditionalFormatting xmlns:xm="http://schemas.microsoft.com/office/excel/2006/main">
          <x14:cfRule type="cellIs" priority="2163" operator="equal" id="{2B31B0C8-1911-47C0-A098-044AAB0D000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64" operator="equal" id="{DF44F10B-6000-4365-B9BD-2197CECBCD9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65" operator="equal" id="{D99FCAC6-A045-4A1D-AAAE-FA4E608EEB1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66" operator="equal" id="{40B2B56B-9D3E-4E38-A02B-BBC11928B85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67" operator="equal" id="{7452D1E1-D4CF-4FE2-890F-EB5FBC921BD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N29:N31</xm:sqref>
        </x14:conditionalFormatting>
        <x14:conditionalFormatting xmlns:xm="http://schemas.microsoft.com/office/excel/2006/main">
          <x14:cfRule type="cellIs" priority="2158" operator="equal" id="{C0099797-3D5D-465F-80B2-1B02F5483D0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59" operator="equal" id="{FB51B25A-CE58-4B28-9DCB-937FBDC30EF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60" operator="equal" id="{D2EF6207-8F53-4B3C-B794-1F2940FD140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61" operator="equal" id="{8967A40B-6D43-45B6-AB8B-0629999CFF7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62" operator="equal" id="{22F666B6-C5D9-48FE-9004-C962FC4DDAF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N32</xm:sqref>
        </x14:conditionalFormatting>
        <x14:conditionalFormatting xmlns:xm="http://schemas.microsoft.com/office/excel/2006/main">
          <x14:cfRule type="cellIs" priority="2153" operator="equal" id="{EC034C93-2558-4EC6-89DF-0189DA25230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54" operator="equal" id="{B53EEA99-4C6D-4AD1-8798-281AB136516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55" operator="equal" id="{536112AB-7239-4768-978B-CAFDFF7298D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56" operator="equal" id="{EFC8C060-7170-41F1-A48A-FF876252D9D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57" operator="equal" id="{13025344-B17C-471A-8EEE-5B6E38D4B61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N33:N35</xm:sqref>
        </x14:conditionalFormatting>
        <x14:conditionalFormatting xmlns:xm="http://schemas.microsoft.com/office/excel/2006/main">
          <x14:cfRule type="cellIs" priority="2148" operator="equal" id="{1803E335-CAA9-4D9B-9C45-A867F341B97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49" operator="equal" id="{E0BFD629-D5D9-438B-9733-EFD620906E5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50" operator="equal" id="{2F41B3E0-2430-4E7C-B9BE-9F3784E58BD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51" operator="equal" id="{6641CD2A-97A1-46A9-9969-599414DC02F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52" operator="equal" id="{F383B120-BA24-4A6D-8265-56F7D51EA29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2143" operator="equal" id="{26E4807C-B6D9-4DF5-88B7-514F4D899E6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44" operator="equal" id="{6885C7B7-768E-4960-9F54-EA02710C571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45" operator="equal" id="{66D03157-278B-475C-87DC-271BBADDFBB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46" operator="equal" id="{9BFA56A8-3332-4E7F-8E9F-86D2611D3CD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47" operator="equal" id="{5BC11300-653A-425B-B35C-A0A49A5E61F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N37:N39</xm:sqref>
        </x14:conditionalFormatting>
        <x14:conditionalFormatting xmlns:xm="http://schemas.microsoft.com/office/excel/2006/main">
          <x14:cfRule type="cellIs" priority="2138" operator="equal" id="{D111ADCC-74B1-47F3-8C82-6C21F0C442C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39" operator="equal" id="{B12F8DE2-39FC-49AC-B50A-C791498DDF0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40" operator="equal" id="{88373B78-C647-4539-A047-5DE13D3351D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41" operator="equal" id="{6A88FB7C-DA75-459A-8877-00F0ADA47F8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42" operator="equal" id="{AEEFF2EE-A49B-4AD4-84C0-2FB593AE0F8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N40</xm:sqref>
        </x14:conditionalFormatting>
        <x14:conditionalFormatting xmlns:xm="http://schemas.microsoft.com/office/excel/2006/main">
          <x14:cfRule type="cellIs" priority="2133" operator="equal" id="{E1A71B08-08CB-48A5-8028-D8F54D8BA4F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34" operator="equal" id="{3034DE28-EDC4-4830-ADA1-A8EEC4C4314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35" operator="equal" id="{65BDE114-93A5-42BF-BE57-F9C836498D5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36" operator="equal" id="{1D014432-7FA1-499B-B0A7-09467EB555A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37" operator="equal" id="{9FCC807E-645A-4D09-9AFF-764C1489CAC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N41:N43</xm:sqref>
        </x14:conditionalFormatting>
        <x14:conditionalFormatting xmlns:xm="http://schemas.microsoft.com/office/excel/2006/main">
          <x14:cfRule type="cellIs" priority="2128" operator="equal" id="{CA8B93DB-C0BA-4E87-95F0-4AFB0AD45CE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29" operator="equal" id="{942A58B5-089D-4F6F-A670-8F783FE6A8A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30" operator="equal" id="{44110A2A-5982-46DB-A2F2-80E6C2295F1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31" operator="equal" id="{15B31A42-70FE-4FC6-9614-A89CAC12E54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32" operator="equal" id="{659ACF1F-C031-48CA-BC66-9CB95F9C94D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cellIs" priority="2123" operator="equal" id="{AF9A20B8-B062-4AFB-AFF0-9A33C8E64A5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24" operator="equal" id="{E4584AF5-5B0F-4987-89CF-991A9AFF1E4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25" operator="equal" id="{FFE78EB1-6FB7-4908-926E-18B40920A5A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26" operator="equal" id="{61D12209-8C27-40E5-87B5-E15CE6D78D1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27" operator="equal" id="{377579B6-BB7F-4DBE-8167-0E6728B4C94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N45:N47</xm:sqref>
        </x14:conditionalFormatting>
        <x14:conditionalFormatting xmlns:xm="http://schemas.microsoft.com/office/excel/2006/main">
          <x14:cfRule type="cellIs" priority="2118" operator="equal" id="{B1EE4158-D925-4685-B4AD-67F1D63D344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19" operator="equal" id="{30C37D6F-A494-401B-A04B-283076EB298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20" operator="equal" id="{F7926A59-BFA6-4B9F-BDEC-169986A7E73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21" operator="equal" id="{640A4E5B-B539-4B9D-A4B3-38D1CC6153E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22" operator="equal" id="{67BDDCB9-F3C9-4790-82F4-F95DBB49723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N48</xm:sqref>
        </x14:conditionalFormatting>
        <x14:conditionalFormatting xmlns:xm="http://schemas.microsoft.com/office/excel/2006/main">
          <x14:cfRule type="cellIs" priority="2113" operator="equal" id="{1A150932-48AE-454C-B1E3-2CFF8932C70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14" operator="equal" id="{E886A12C-8AA5-4CA0-877A-D1E4C46F5A9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15" operator="equal" id="{3E90B16D-EC80-4BF9-9863-0391ED3DCCB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16" operator="equal" id="{44E3C34E-53FF-4609-B2AC-42A1267D982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17" operator="equal" id="{FD2D094E-FAA7-416E-B155-AAB50F8EB1A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N49:N51</xm:sqref>
        </x14:conditionalFormatting>
        <x14:conditionalFormatting xmlns:xm="http://schemas.microsoft.com/office/excel/2006/main">
          <x14:cfRule type="cellIs" priority="2108" operator="equal" id="{C940776E-B4BF-4597-952E-44F8B0C595C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09" operator="equal" id="{58A25967-30E1-4EFE-A472-24C5D6081E5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10" operator="equal" id="{D101D259-BEF1-47A8-96D9-BD37C04D5F3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11" operator="equal" id="{B6EE1DDA-6A3E-416A-B80E-AF26AC1B570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12" operator="equal" id="{D452FFBD-132F-42C9-BA8C-D7D849B9E9F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R24</xm:sqref>
        </x14:conditionalFormatting>
        <x14:conditionalFormatting xmlns:xm="http://schemas.microsoft.com/office/excel/2006/main">
          <x14:cfRule type="cellIs" priority="2103" operator="equal" id="{854F9D71-C62F-4C81-BA6E-782541B5D4B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04" operator="equal" id="{A5DEEEE7-4FEB-4945-9379-8C77D3E9F99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05" operator="equal" id="{6C344865-AD4F-407C-8184-6A3D1861607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06" operator="equal" id="{BAC2A7A0-476D-462F-B68E-19670DD80E8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07" operator="equal" id="{D146451A-F6CE-4A3C-BF35-42446BD107B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R25:R27</xm:sqref>
        </x14:conditionalFormatting>
        <x14:conditionalFormatting xmlns:xm="http://schemas.microsoft.com/office/excel/2006/main">
          <x14:cfRule type="cellIs" priority="2098" operator="equal" id="{55568A83-48C3-4117-B440-7E52BDD2F1C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99" operator="equal" id="{AD95C1D2-ED68-453F-9457-6C09BA4C626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100" operator="equal" id="{9DE67F2C-87DA-46B3-8B3D-9DD56EB5376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101" operator="equal" id="{996BA780-9967-4047-9BD1-F2DFA5C8F4A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102" operator="equal" id="{F1461171-87B5-4645-8234-7473F349D4B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R28</xm:sqref>
        </x14:conditionalFormatting>
        <x14:conditionalFormatting xmlns:xm="http://schemas.microsoft.com/office/excel/2006/main">
          <x14:cfRule type="cellIs" priority="2093" operator="equal" id="{508CB739-7F0A-46D4-872D-0650C86E61D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94" operator="equal" id="{08AA4AA2-BA92-4119-B520-4C94D5376B0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95" operator="equal" id="{96289F41-FCBE-49C9-93B0-6C730C7E17B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96" operator="equal" id="{1EA10F4F-21E0-4CAE-A35C-2D9A4DBE234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97" operator="equal" id="{734EE63A-01BA-49DF-BCB4-EC904DC32A1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R29:R31</xm:sqref>
        </x14:conditionalFormatting>
        <x14:conditionalFormatting xmlns:xm="http://schemas.microsoft.com/office/excel/2006/main">
          <x14:cfRule type="cellIs" priority="2088" operator="equal" id="{BAED2213-FE0C-4B39-AA37-8913A76D0DC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89" operator="equal" id="{BB3BE847-7BC1-43E1-A9E3-F30F86429AE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90" operator="equal" id="{2CA87869-6F68-4907-BDDC-49AB09BFD05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91" operator="equal" id="{07B0CDDA-4A2D-40F8-9EEA-CB7E84FCA7B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92" operator="equal" id="{0DB24C7D-A83B-4867-8390-0E1A03BDFCC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R32</xm:sqref>
        </x14:conditionalFormatting>
        <x14:conditionalFormatting xmlns:xm="http://schemas.microsoft.com/office/excel/2006/main">
          <x14:cfRule type="cellIs" priority="2083" operator="equal" id="{34E56984-5148-4C8C-931C-F663D5434EF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84" operator="equal" id="{DEB757C5-E897-4A55-AA7A-C3F0B2D85FE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85" operator="equal" id="{BED51CED-04F5-4337-B7BB-76CF5AFEFA9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86" operator="equal" id="{9A0DBE61-1D8C-4216-8244-7819F8A0472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87" operator="equal" id="{A6E019E5-957D-4545-B8A2-192A80C30E0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R33:R35</xm:sqref>
        </x14:conditionalFormatting>
        <x14:conditionalFormatting xmlns:xm="http://schemas.microsoft.com/office/excel/2006/main">
          <x14:cfRule type="cellIs" priority="2078" operator="equal" id="{060439B2-0664-427D-93A6-B20ABB18E5E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79" operator="equal" id="{0C9BF797-F64D-4E33-8CA0-261298A3ED4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80" operator="equal" id="{F3B122EB-46DB-44CC-9802-B4D7F2B1486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81" operator="equal" id="{2F36B3AC-9815-4D3F-8EE4-5D4595D1DCE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82" operator="equal" id="{AF4233DF-DEBF-416D-987B-D3FF90B4866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ellIs" priority="2073" operator="equal" id="{15010231-0957-4522-88B0-EE0283A7F21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74" operator="equal" id="{50946B11-7D1D-4D4B-92F4-5A525DD677A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75" operator="equal" id="{8189F401-43AA-4379-88DB-33370874EAA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76" operator="equal" id="{A442156D-0053-41D5-B685-762364DC699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77" operator="equal" id="{25CE6CFC-E772-4408-AC04-192A16F0F33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R37:R39</xm:sqref>
        </x14:conditionalFormatting>
        <x14:conditionalFormatting xmlns:xm="http://schemas.microsoft.com/office/excel/2006/main">
          <x14:cfRule type="cellIs" priority="2068" operator="equal" id="{2CFE4217-D05F-455F-9D1C-F0D9B8ABA76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69" operator="equal" id="{65F495D2-4D95-4EF3-89B0-47C5E5E2710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70" operator="equal" id="{89CA636D-20CF-41EC-B536-7BC53AF31BD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71" operator="equal" id="{C9B1FB57-231D-44CB-A061-AB17579B751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72" operator="equal" id="{0B062B90-EFA8-4866-A1DB-09FCDBE63E8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R40</xm:sqref>
        </x14:conditionalFormatting>
        <x14:conditionalFormatting xmlns:xm="http://schemas.microsoft.com/office/excel/2006/main">
          <x14:cfRule type="cellIs" priority="2063" operator="equal" id="{EA594B4B-C3C6-4BF2-A6D7-FF6E5C48783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64" operator="equal" id="{8A29FB17-2341-4CFC-8D2E-036BABD82FE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65" operator="equal" id="{64CC2208-6271-49C9-96C0-579A306A926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66" operator="equal" id="{5E039F2B-CDC0-4F78-9A0E-359394DFF49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67" operator="equal" id="{888006CE-C2D8-404E-94BE-926281957EB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R41:R43</xm:sqref>
        </x14:conditionalFormatting>
        <x14:conditionalFormatting xmlns:xm="http://schemas.microsoft.com/office/excel/2006/main">
          <x14:cfRule type="cellIs" priority="2058" operator="equal" id="{E204D066-92EA-4ACB-8CAB-72F4BA1FCD4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59" operator="equal" id="{AAA57AAE-6D40-473E-8120-F1657616020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60" operator="equal" id="{77A700F2-743D-41A5-BDE2-997D8C5C052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61" operator="equal" id="{1A281115-2D8B-421F-AC94-485C379BA42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62" operator="equal" id="{9A8FDFC3-AAA4-421F-BFFD-CF94E79EA34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cellIs" priority="2053" operator="equal" id="{97797E35-6B35-4FF0-98A4-A80C8DB97CC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54" operator="equal" id="{2BC2856D-3369-4A83-BE75-57130469C3F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55" operator="equal" id="{8605DFAF-BE79-4490-B76B-A4847736F04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56" operator="equal" id="{90E90AE1-60C6-4F73-A3B8-5986C082E64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57" operator="equal" id="{74570029-0C8D-42B2-9FF2-C8A9A978711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R45:R47</xm:sqref>
        </x14:conditionalFormatting>
        <x14:conditionalFormatting xmlns:xm="http://schemas.microsoft.com/office/excel/2006/main">
          <x14:cfRule type="cellIs" priority="2048" operator="equal" id="{1CCEBBF2-3D09-4C2A-BD7C-969BBDE1C96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49" operator="equal" id="{007E1C49-BAEF-4C7A-9287-259BF29B1EC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50" operator="equal" id="{E4E9638F-981A-4EB1-A58B-F1B88059F42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51" operator="equal" id="{3A48021A-DAF7-48F3-87BC-2B0A9ACA3B1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52" operator="equal" id="{476A9FFE-AE33-4955-BC2E-EBF8C84BCB1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R48</xm:sqref>
        </x14:conditionalFormatting>
        <x14:conditionalFormatting xmlns:xm="http://schemas.microsoft.com/office/excel/2006/main">
          <x14:cfRule type="cellIs" priority="2043" operator="equal" id="{7E96CF08-6B6B-4465-B8BE-6AF0D1E9F80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44" operator="equal" id="{E9622FE8-7935-45B0-B29A-1AD34AFB4A5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45" operator="equal" id="{01C2054A-7D6B-4BC7-8A89-F45662906E9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46" operator="equal" id="{902EA8B6-7E24-4BE6-BE64-01B17F1DDEA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47" operator="equal" id="{EFAE6E4E-1555-4082-9B6A-2BFC979B96C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R49:R51</xm:sqref>
        </x14:conditionalFormatting>
        <x14:conditionalFormatting xmlns:xm="http://schemas.microsoft.com/office/excel/2006/main">
          <x14:cfRule type="cellIs" priority="2038" operator="equal" id="{E83B5E86-B0DF-48FF-ACC0-84B8B587328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39" operator="equal" id="{1068D256-27F0-4053-A94E-8597E3CC298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40" operator="equal" id="{8B10BFFA-F65B-4E73-A9F3-16D80C9302B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41" operator="equal" id="{CFF3795A-A29F-4FFF-9941-A8B321E4C5C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42" operator="equal" id="{8A357A05-4B7F-46B0-81CC-885226CC28E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V24</xm:sqref>
        </x14:conditionalFormatting>
        <x14:conditionalFormatting xmlns:xm="http://schemas.microsoft.com/office/excel/2006/main">
          <x14:cfRule type="cellIs" priority="2033" operator="equal" id="{F8448495-AA90-4071-89ED-1CBBC69FEA1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34" operator="equal" id="{C370101B-9757-4A85-8833-9E98707CC07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35" operator="equal" id="{3AA90ACC-6E06-4AC6-8883-1FD3CD980F3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36" operator="equal" id="{7B02D156-F75A-4001-AE87-B5FFA724A32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37" operator="equal" id="{019C68ED-7472-4D46-8195-8BC27BC122B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V25:V27</xm:sqref>
        </x14:conditionalFormatting>
        <x14:conditionalFormatting xmlns:xm="http://schemas.microsoft.com/office/excel/2006/main">
          <x14:cfRule type="cellIs" priority="2028" operator="equal" id="{1AD91360-29AB-459E-9B43-346FBEF1670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29" operator="equal" id="{E0297821-03C5-40EE-9964-29E160390C9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30" operator="equal" id="{4AF09B5C-24D4-4387-A930-0B3F89F7875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31" operator="equal" id="{0156C9C8-A913-4B8A-84CB-729D0FB422E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32" operator="equal" id="{44E41469-E90C-451C-91A7-3632AE72BDB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V28</xm:sqref>
        </x14:conditionalFormatting>
        <x14:conditionalFormatting xmlns:xm="http://schemas.microsoft.com/office/excel/2006/main">
          <x14:cfRule type="cellIs" priority="2023" operator="equal" id="{375331AB-9A07-464A-A4AF-BBF446F9E0D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24" operator="equal" id="{8A76FAF5-8B86-4C94-BFF6-3C1B2F9B4DB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25" operator="equal" id="{72FC0AF6-A5CB-430B-8277-A8DFDA58BB4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26" operator="equal" id="{FBFBF33D-4EB3-4A7B-B57C-51A45141EE2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27" operator="equal" id="{C683EDDF-4A59-4BD7-B4A7-70F395CF0F0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V29:V31</xm:sqref>
        </x14:conditionalFormatting>
        <x14:conditionalFormatting xmlns:xm="http://schemas.microsoft.com/office/excel/2006/main">
          <x14:cfRule type="cellIs" priority="2018" operator="equal" id="{F5E27FCC-478E-49CF-AAC4-81AFF70ACC9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19" operator="equal" id="{29DD0FFC-C21F-4A4D-8730-D478F17D893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20" operator="equal" id="{42483608-8CBD-45C0-A550-279FA09FF22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21" operator="equal" id="{1EC1C2E5-755C-45F4-BAFD-1B0EC06130E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22" operator="equal" id="{BE58997B-1DB0-49EC-AA00-8A9353F9F39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V32</xm:sqref>
        </x14:conditionalFormatting>
        <x14:conditionalFormatting xmlns:xm="http://schemas.microsoft.com/office/excel/2006/main">
          <x14:cfRule type="cellIs" priority="2013" operator="equal" id="{0E69244F-8550-47DA-BA8B-A41AC6621B1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14" operator="equal" id="{210E2CB8-4A2A-49C4-B5E5-511446D3AF8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15" operator="equal" id="{CA725F26-90A0-4854-8652-BBA7CE33BCB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16" operator="equal" id="{FFE46CE4-8018-40F7-9BF2-78C9CCACDC4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17" operator="equal" id="{CFD29A93-3D79-45C0-A9E4-759FDCFA292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V33:V35</xm:sqref>
        </x14:conditionalFormatting>
        <x14:conditionalFormatting xmlns:xm="http://schemas.microsoft.com/office/excel/2006/main">
          <x14:cfRule type="cellIs" priority="2008" operator="equal" id="{CFB518B8-1134-446F-A516-C885FEBB2AA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09" operator="equal" id="{9984DA5C-F62C-49A3-BB39-AE29C41B69E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10" operator="equal" id="{014CDFE1-0787-44FB-8654-F4D3F83AD70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11" operator="equal" id="{946B582D-45B6-4E24-9E54-B01D6E08122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12" operator="equal" id="{FBBBFDFE-FCB9-4777-AE54-57A2ED9D631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V36</xm:sqref>
        </x14:conditionalFormatting>
        <x14:conditionalFormatting xmlns:xm="http://schemas.microsoft.com/office/excel/2006/main">
          <x14:cfRule type="cellIs" priority="2003" operator="equal" id="{7A4F4B56-563D-4B27-BDA6-9449879BA73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004" operator="equal" id="{635C8DF8-5C53-4204-9999-2DE07D9EDF4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05" operator="equal" id="{7766FC31-FD18-4A16-A2D3-D7A9DB08831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06" operator="equal" id="{4AF5DF6F-CAF3-43A9-87BF-4C589048410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07" operator="equal" id="{63DE8C39-A1D4-4FFA-95FE-F359C0B089C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V37:V39</xm:sqref>
        </x14:conditionalFormatting>
        <x14:conditionalFormatting xmlns:xm="http://schemas.microsoft.com/office/excel/2006/main">
          <x14:cfRule type="cellIs" priority="1998" operator="equal" id="{9C7DC220-A294-4A2E-8D88-E238A530D61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99" operator="equal" id="{E447F13F-1757-4633-8442-1EF0D7D5E6B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000" operator="equal" id="{F131A52F-6F55-4932-823B-FD208DFD291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001" operator="equal" id="{B527396F-4993-4849-8277-9A262950406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002" operator="equal" id="{9CEC5016-7CE2-4762-ADF8-3444257B16C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V40</xm:sqref>
        </x14:conditionalFormatting>
        <x14:conditionalFormatting xmlns:xm="http://schemas.microsoft.com/office/excel/2006/main">
          <x14:cfRule type="cellIs" priority="1993" operator="equal" id="{CF297E65-247B-4F1C-A3EF-A8753BEB725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94" operator="equal" id="{BEF58776-D1AB-4E6E-9201-CA7FD94CB80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95" operator="equal" id="{A3BBAC9A-D3AD-4CB1-8F7D-A95227F9F91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96" operator="equal" id="{3075C754-1A71-44E4-9389-A04252BF7C6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97" operator="equal" id="{DDC8BE35-27F8-4EA0-A6B8-E4B7042A560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V41:V43</xm:sqref>
        </x14:conditionalFormatting>
        <x14:conditionalFormatting xmlns:xm="http://schemas.microsoft.com/office/excel/2006/main">
          <x14:cfRule type="cellIs" priority="1988" operator="equal" id="{C3174A3E-3B85-4945-822D-14ABB6469E1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89" operator="equal" id="{9BAF8FCC-F67E-41C0-9BAA-DB7046BDBE6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90" operator="equal" id="{622A6754-E15E-4C69-AC93-574BF486E06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91" operator="equal" id="{127A2885-602B-49BB-A516-34720EF507B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92" operator="equal" id="{3E364A5E-80D1-4BFB-B396-D9645C71257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cellIs" priority="1983" operator="equal" id="{3A97C0A8-D1D4-4510-BB48-FAFD8A9A7CB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84" operator="equal" id="{762A891C-02E4-43F7-9817-EC5A0D2EDA7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85" operator="equal" id="{0DD6052A-810E-4764-885B-563B20BA8C7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86" operator="equal" id="{861F9FE5-C582-4865-B910-BDC34BA7FA7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87" operator="equal" id="{A4AF8863-750C-4414-9233-5716906C82C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V45:V47</xm:sqref>
        </x14:conditionalFormatting>
        <x14:conditionalFormatting xmlns:xm="http://schemas.microsoft.com/office/excel/2006/main">
          <x14:cfRule type="cellIs" priority="1978" operator="equal" id="{A375D660-38C8-4542-AFAD-11F535EC42B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79" operator="equal" id="{D7FF958D-1C67-4C87-9AE1-E34EC2608AF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80" operator="equal" id="{C1008497-D6FF-4E07-BCB2-519043EA436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81" operator="equal" id="{60B3844A-58E7-47E5-AD38-7EB4B6AE3DA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82" operator="equal" id="{E54D1A2B-D54F-4127-9B24-2C5CB16DBBE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V48</xm:sqref>
        </x14:conditionalFormatting>
        <x14:conditionalFormatting xmlns:xm="http://schemas.microsoft.com/office/excel/2006/main">
          <x14:cfRule type="cellIs" priority="1973" operator="equal" id="{90335E12-D45E-4BD3-A387-30CEB2974E0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74" operator="equal" id="{4C076299-0289-401E-9AAF-15DE7B98BE9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75" operator="equal" id="{B9CC649E-F9CD-4B84-8EAD-2B5E8D21506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76" operator="equal" id="{1E72F189-5855-4086-80FA-ED5C1315B8A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77" operator="equal" id="{BFD3EB1F-5805-4478-8D3A-FF608A4060E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V49:V51</xm:sqref>
        </x14:conditionalFormatting>
        <x14:conditionalFormatting xmlns:xm="http://schemas.microsoft.com/office/excel/2006/main">
          <x14:cfRule type="cellIs" priority="1968" operator="equal" id="{C25FB08F-0787-4862-8F6A-9E2DA0F22C7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69" operator="equal" id="{7AC6A1AD-BC46-4AA1-9C5D-8C8E36A4284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70" operator="equal" id="{DCA04893-C51A-4392-8AFF-402A02708AB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71" operator="equal" id="{35EFAA84-D5CB-4D85-93CE-726203E1BC5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72" operator="equal" id="{2A22B877-BC61-47C7-949F-B32058F30F4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Z24</xm:sqref>
        </x14:conditionalFormatting>
        <x14:conditionalFormatting xmlns:xm="http://schemas.microsoft.com/office/excel/2006/main">
          <x14:cfRule type="cellIs" priority="1963" operator="equal" id="{92ED1734-0F4B-4796-816C-59CB0125788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64" operator="equal" id="{47CCD209-C6DB-4E3B-A7A1-89D9A2B7FCC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65" operator="equal" id="{A46E2B6A-B2BD-49C4-9C5A-41E32FC8E88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66" operator="equal" id="{774773D0-2AC6-4C14-83D3-0C48971E668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67" operator="equal" id="{BB8C2D03-447C-4401-8EB6-B9DA6BE26C3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Z25:Z27</xm:sqref>
        </x14:conditionalFormatting>
        <x14:conditionalFormatting xmlns:xm="http://schemas.microsoft.com/office/excel/2006/main">
          <x14:cfRule type="cellIs" priority="1958" operator="equal" id="{51EBF75F-6583-4C62-80C0-0BA2F62573F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59" operator="equal" id="{0BE6309D-5519-4C48-9DE2-C174578C849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60" operator="equal" id="{EE6C05DB-1ADD-4DA6-82A0-04F1EB4904D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61" operator="equal" id="{CEE15F7D-4252-431C-9C47-5527135E8B7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62" operator="equal" id="{058175A8-4E59-46AD-8899-95867CD5C1B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Z28</xm:sqref>
        </x14:conditionalFormatting>
        <x14:conditionalFormatting xmlns:xm="http://schemas.microsoft.com/office/excel/2006/main">
          <x14:cfRule type="cellIs" priority="1953" operator="equal" id="{EDE547F4-2DD3-4C8D-A655-7094AD2A944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54" operator="equal" id="{F5D1196F-5B7E-4F5E-96D0-1BC4CB633F4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55" operator="equal" id="{C96BECB8-22D3-46C8-977B-CFD05012FC9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56" operator="equal" id="{49EBF88E-33D8-4F1F-B7D8-16C910F06A4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57" operator="equal" id="{8BA68917-C098-4E38-8692-D07222C49DA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Z29:Z31</xm:sqref>
        </x14:conditionalFormatting>
        <x14:conditionalFormatting xmlns:xm="http://schemas.microsoft.com/office/excel/2006/main">
          <x14:cfRule type="cellIs" priority="1948" operator="equal" id="{B6E2FE5A-29A0-41D1-A446-60E3F86144D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49" operator="equal" id="{2A3DB9BC-733D-455E-B52A-CE050F1DA0E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50" operator="equal" id="{0E08D63C-DF95-4887-8390-16C5DFF54DB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51" operator="equal" id="{53129741-794A-410B-B987-9DB5749A6DE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52" operator="equal" id="{B12C04C0-4C69-4A7D-AD2B-6BF76BDA14B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Z32</xm:sqref>
        </x14:conditionalFormatting>
        <x14:conditionalFormatting xmlns:xm="http://schemas.microsoft.com/office/excel/2006/main">
          <x14:cfRule type="cellIs" priority="1943" operator="equal" id="{F2F8672D-49F1-4E2A-82CA-9A650BE1CC5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44" operator="equal" id="{9340DD01-3AC8-4B1A-B7F4-759254431C5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45" operator="equal" id="{D816A3B6-C0E2-4A8A-8C30-2776F63637F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46" operator="equal" id="{6DBD9C3C-77E4-497C-9781-9F201368882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47" operator="equal" id="{17C136FC-4946-41A2-820F-DD57348EA17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Z33:Z35</xm:sqref>
        </x14:conditionalFormatting>
        <x14:conditionalFormatting xmlns:xm="http://schemas.microsoft.com/office/excel/2006/main">
          <x14:cfRule type="cellIs" priority="1938" operator="equal" id="{E2ED33CB-7522-420C-B1C6-6D44B615ED3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39" operator="equal" id="{4996F9BB-199E-4D57-AAF5-F952E9F0313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40" operator="equal" id="{03758D03-44E2-48B7-8AC8-305B717113E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41" operator="equal" id="{8EE8E632-F9AA-4FE2-94B4-2FF1CF2F560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42" operator="equal" id="{A7D5854A-2FD4-4B13-9860-2DDA223501C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Z36</xm:sqref>
        </x14:conditionalFormatting>
        <x14:conditionalFormatting xmlns:xm="http://schemas.microsoft.com/office/excel/2006/main">
          <x14:cfRule type="cellIs" priority="1933" operator="equal" id="{5D2FD192-3B7C-4FB9-9C18-B5DCAF0DF52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34" operator="equal" id="{10DFE3B4-62C3-4BF9-87FE-545E073B458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35" operator="equal" id="{61E127FC-8C01-4B9C-8D1C-66DACF0F5C2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36" operator="equal" id="{C10E0769-AF35-437A-8ABE-950F57703E8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37" operator="equal" id="{0138211E-714F-4CC1-A5D5-C9E8FD03B28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Z37:Z39</xm:sqref>
        </x14:conditionalFormatting>
        <x14:conditionalFormatting xmlns:xm="http://schemas.microsoft.com/office/excel/2006/main">
          <x14:cfRule type="cellIs" priority="1928" operator="equal" id="{6BA85804-9A65-42B5-A44E-63E4C0080FE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29" operator="equal" id="{3DBA79E4-E0A5-470D-832C-F3D5E4A9481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30" operator="equal" id="{9F6D9B22-7FEF-4B67-9ABB-1021E79E40F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31" operator="equal" id="{036F6B6B-70CA-47EE-B8EE-F1419CF3D79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32" operator="equal" id="{97B1096D-B621-45DE-95BC-C936910F0DF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Z40</xm:sqref>
        </x14:conditionalFormatting>
        <x14:conditionalFormatting xmlns:xm="http://schemas.microsoft.com/office/excel/2006/main">
          <x14:cfRule type="cellIs" priority="1923" operator="equal" id="{232AD0A4-F9F2-4563-A509-7CFAFA49B0A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24" operator="equal" id="{4FE3BB93-D1FA-4820-94A0-F42F0C0A8B6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25" operator="equal" id="{97F4CB23-B826-41E7-A77F-00C2801509D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26" operator="equal" id="{E6A580B6-C473-4A7F-A9D5-2CDD9591275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27" operator="equal" id="{01B7E152-E24F-4CB9-AADC-B680E307A7D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Z41:Z43</xm:sqref>
        </x14:conditionalFormatting>
        <x14:conditionalFormatting xmlns:xm="http://schemas.microsoft.com/office/excel/2006/main">
          <x14:cfRule type="cellIs" priority="1918" operator="equal" id="{83CA0B93-472D-4575-BAED-0A2DCC5056D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19" operator="equal" id="{FB7E9465-27BB-40C5-80C9-A3D984A7125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20" operator="equal" id="{873E0E26-933D-4D2D-9B3F-23A645397A8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21" operator="equal" id="{DB8F9DBE-0B10-4A04-975C-537E59465DF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22" operator="equal" id="{97000424-0A2E-4546-957F-29DE5287F47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cellIs" priority="1913" operator="equal" id="{E48D1BBD-8867-413A-8D55-4A200F1F5E7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14" operator="equal" id="{9EB1D23B-66A0-40FB-A5F9-E847CE0B755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15" operator="equal" id="{0CDCDAA4-B2F8-40DF-9A78-18BA96E1B55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16" operator="equal" id="{34BDB22A-1F1B-45B8-8F29-FEDFE691075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17" operator="equal" id="{190498F1-AC58-435A-B303-0FED26EA1CD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Z45:Z47</xm:sqref>
        </x14:conditionalFormatting>
        <x14:conditionalFormatting xmlns:xm="http://schemas.microsoft.com/office/excel/2006/main">
          <x14:cfRule type="cellIs" priority="1908" operator="equal" id="{62C95CD6-30BD-429A-9708-69C9D7FB488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09" operator="equal" id="{F683D5F3-C401-42E3-B0A2-5B727DC9C0D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10" operator="equal" id="{BBE55BAE-309D-4F86-851A-780ADC81223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11" operator="equal" id="{CC65DCCE-9329-4E68-BB62-E15F424C434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12" operator="equal" id="{0E1ECB22-5305-4E36-ADE4-3EBDD5D3C4B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Z48</xm:sqref>
        </x14:conditionalFormatting>
        <x14:conditionalFormatting xmlns:xm="http://schemas.microsoft.com/office/excel/2006/main">
          <x14:cfRule type="cellIs" priority="1903" operator="equal" id="{49180D0D-3EE3-4F69-B2A1-78CD93C3736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904" operator="equal" id="{C8DD306B-810D-4CEF-B6C2-11CF1ED6C64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05" operator="equal" id="{71DB5A2E-6443-4D81-BD9C-D067B5D4A86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06" operator="equal" id="{BB1B24E1-5123-42D0-9EAC-AE0F00D8D21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07" operator="equal" id="{B8D29EDB-5A72-4A54-AE39-2D318F24839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Z49:Z51</xm:sqref>
        </x14:conditionalFormatting>
        <x14:conditionalFormatting xmlns:xm="http://schemas.microsoft.com/office/excel/2006/main">
          <x14:cfRule type="cellIs" priority="1898" operator="equal" id="{8960AAC4-324B-46B8-A941-EEFC05CB32C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899" operator="equal" id="{F9FC7702-CFC3-4948-A70A-D2ED8C23012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00" operator="equal" id="{5007D170-59A1-4F0E-9EB2-E5A7F525DF5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01" operator="equal" id="{6FFBD246-4F83-4DAC-BBD7-704A708C6AC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02" operator="equal" id="{897918D1-F7C0-41FF-BBD3-8F9047FCF46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AD24</xm:sqref>
        </x14:conditionalFormatting>
        <x14:conditionalFormatting xmlns:xm="http://schemas.microsoft.com/office/excel/2006/main">
          <x14:cfRule type="cellIs" priority="1893" operator="equal" id="{162F1DAA-FBD9-4CE3-9E1B-14331156A4B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894" operator="equal" id="{EB9FEF89-4129-4A8B-A484-F553DF88ACA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895" operator="equal" id="{C300A99C-EA58-427F-AD81-96615BEDB79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896" operator="equal" id="{510BA557-8F9C-48D9-9B12-5C41200AA24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97" operator="equal" id="{43BEBE57-8D81-439D-920B-9556F796F6B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AD25:AD27</xm:sqref>
        </x14:conditionalFormatting>
        <x14:conditionalFormatting xmlns:xm="http://schemas.microsoft.com/office/excel/2006/main">
          <x14:cfRule type="cellIs" priority="1888" operator="equal" id="{E6FE9CC5-BDF5-4ED2-88F5-D29E8126B14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889" operator="equal" id="{CF684B86-D676-4253-B0DC-29B60A34EC9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890" operator="equal" id="{D0E35538-0EB1-4C14-BD6D-724D0A112CF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891" operator="equal" id="{6F1235A2-0EB0-430B-A359-18D90267B9E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92" operator="equal" id="{9352A0A5-C72E-43BD-8F7A-8D7BE5D75AA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AD28</xm:sqref>
        </x14:conditionalFormatting>
        <x14:conditionalFormatting xmlns:xm="http://schemas.microsoft.com/office/excel/2006/main">
          <x14:cfRule type="cellIs" priority="1883" operator="equal" id="{DB8F99FE-BC20-4168-9143-40DF8EA229F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884" operator="equal" id="{89C2A9F0-1FED-4385-9868-E8B93742AFD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885" operator="equal" id="{F5508941-8502-4ED0-A6C3-78C30B67446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886" operator="equal" id="{66F47017-61C2-4095-947D-58D8FB7B37E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87" operator="equal" id="{C1085CD8-BAB7-454B-AE3A-D385B66470E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AD29:AD31</xm:sqref>
        </x14:conditionalFormatting>
        <x14:conditionalFormatting xmlns:xm="http://schemas.microsoft.com/office/excel/2006/main">
          <x14:cfRule type="cellIs" priority="1878" operator="equal" id="{AE34D20F-A730-4567-8819-6E5A9501235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879" operator="equal" id="{7B6F2AB5-D430-43A2-910D-0FC237052EF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880" operator="equal" id="{C824E1FF-1DF0-47AA-AF54-03B89700868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881" operator="equal" id="{8AEBF050-EF7F-428B-801A-ECCFC6FD696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82" operator="equal" id="{03050D35-083C-4D07-9364-EC953FF516C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AD32</xm:sqref>
        </x14:conditionalFormatting>
        <x14:conditionalFormatting xmlns:xm="http://schemas.microsoft.com/office/excel/2006/main">
          <x14:cfRule type="cellIs" priority="1873" operator="equal" id="{924703C4-7BEE-456B-8D9C-3406C97D87C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874" operator="equal" id="{932DA5C7-0427-4A38-9187-EE8F45082F5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875" operator="equal" id="{6F209A08-19ED-4E6F-A57A-5F2A0DA7B11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876" operator="equal" id="{EDA4DCC6-4E0D-48AB-91B7-4FB4CBDA045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77" operator="equal" id="{DCA59320-56E5-4021-AB51-A63FED2DF9F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AD33:AD35</xm:sqref>
        </x14:conditionalFormatting>
        <x14:conditionalFormatting xmlns:xm="http://schemas.microsoft.com/office/excel/2006/main">
          <x14:cfRule type="cellIs" priority="1868" operator="equal" id="{78664602-7D14-4E1C-8E69-4E06AB88BE8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869" operator="equal" id="{5A9D29D0-83E3-43FB-AAF7-519C29AE72D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870" operator="equal" id="{FE7E372C-BE7F-40D8-A6C9-DF8F136E5BB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871" operator="equal" id="{1DB462C6-311E-45BB-9B6E-88E0FACFBFD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72" operator="equal" id="{79F7B54B-750B-47C6-9667-A89621B7C36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AD36</xm:sqref>
        </x14:conditionalFormatting>
        <x14:conditionalFormatting xmlns:xm="http://schemas.microsoft.com/office/excel/2006/main">
          <x14:cfRule type="cellIs" priority="1863" operator="equal" id="{95455F97-E4A0-48C4-99E5-94B1F850A90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864" operator="equal" id="{18D85259-A0C3-4708-B048-589D0419434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865" operator="equal" id="{F53A1CAD-6D73-4E8C-A0E0-3FFC15CF7C3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866" operator="equal" id="{F3E4367F-E1CA-4196-A3F1-4748B5F4E73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67" operator="equal" id="{AB936B99-8E1D-4ECF-B13E-8A426B1160B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AD37:AD39</xm:sqref>
        </x14:conditionalFormatting>
        <x14:conditionalFormatting xmlns:xm="http://schemas.microsoft.com/office/excel/2006/main">
          <x14:cfRule type="cellIs" priority="1858" operator="equal" id="{7CAAC5E5-B827-41AF-B5B0-011D9C7D7FB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859" operator="equal" id="{3ECC35B1-E15B-4E8F-8DFA-BD2B99BCE6A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860" operator="equal" id="{FFA6F3F5-7B7C-4B39-AD92-3DC8B3A02DF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861" operator="equal" id="{E93263D4-C760-4128-8B18-830528B6A79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62" operator="equal" id="{134041A0-C63A-482D-995B-F3467412269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AD40</xm:sqref>
        </x14:conditionalFormatting>
        <x14:conditionalFormatting xmlns:xm="http://schemas.microsoft.com/office/excel/2006/main">
          <x14:cfRule type="cellIs" priority="1853" operator="equal" id="{73A632B7-304F-4B01-9641-9D4BAD188E9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854" operator="equal" id="{114C2B1C-7DA5-46A1-A633-13CDBAEF269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855" operator="equal" id="{03DB344E-EBF0-4639-A80D-852824807F7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856" operator="equal" id="{EE4F72DF-5760-4DC7-92C7-28925456DDF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57" operator="equal" id="{A6905AEA-0A3A-423C-906D-40FC8A7FB1E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AD41:AD43</xm:sqref>
        </x14:conditionalFormatting>
        <x14:conditionalFormatting xmlns:xm="http://schemas.microsoft.com/office/excel/2006/main">
          <x14:cfRule type="cellIs" priority="1848" operator="equal" id="{F3CFAD0D-968F-4B6A-A9BC-CA0A0A01313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849" operator="equal" id="{3FAA77FF-2EDE-4D7F-89C9-53F691F2594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850" operator="equal" id="{23B28527-5F32-4354-B7D9-8F2D3882D08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851" operator="equal" id="{67FF76E8-EDFC-472D-A017-A85150B9805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52" operator="equal" id="{B824F322-AA11-48A5-AFCB-542BA21E290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cellIs" priority="1843" operator="equal" id="{A2E15E33-1A10-4FDA-B78A-25CC58DE8D3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844" operator="equal" id="{3DC4A8DF-0BFA-476A-A299-D8B4CCA8F94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845" operator="equal" id="{360483AC-6001-45A5-B0E8-47D4F5D97EB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846" operator="equal" id="{23F5C885-5180-464D-BC7A-AE113244F37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47" operator="equal" id="{ECDC727F-1BEC-4F7E-9A00-C474BA9C039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AD45:AD47</xm:sqref>
        </x14:conditionalFormatting>
        <x14:conditionalFormatting xmlns:xm="http://schemas.microsoft.com/office/excel/2006/main">
          <x14:cfRule type="cellIs" priority="1838" operator="equal" id="{51A94956-2F07-45AD-B3C8-AFDD8674031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839" operator="equal" id="{A03C571A-BC80-46E9-AB2F-B6611347CE9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840" operator="equal" id="{1550043E-4083-4437-9C70-C11ECD5411F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841" operator="equal" id="{A0F2EAF8-E981-4140-9D9C-0574A8BD33D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42" operator="equal" id="{F110F6FB-9674-4528-A0E8-54E25442EE4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AD48</xm:sqref>
        </x14:conditionalFormatting>
        <x14:conditionalFormatting xmlns:xm="http://schemas.microsoft.com/office/excel/2006/main">
          <x14:cfRule type="cellIs" priority="1833" operator="equal" id="{3448772D-C4F3-4C45-A765-8F603770D8E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834" operator="equal" id="{12A5B71E-FC50-414E-AF9E-07BA1A3633A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835" operator="equal" id="{CE8A9C8D-3B1D-4B40-A92B-D99F307294E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836" operator="equal" id="{BF67FB72-704B-4763-AE00-82B1A128A36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37" operator="equal" id="{81936A22-5C51-4620-89EC-EB0F21EEEAB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AD49:AD51</xm:sqref>
        </x14:conditionalFormatting>
        <x14:conditionalFormatting xmlns:xm="http://schemas.microsoft.com/office/excel/2006/main">
          <x14:cfRule type="cellIs" priority="1711" operator="equal" id="{C59E7F0F-6EA8-4C4A-92A5-3AD0A7E8A98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712" operator="equal" id="{B2C19DD5-F111-4114-B56D-81D42AEF32B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713" operator="equal" id="{3E04F796-6E63-40B4-80DD-044E6723F32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714" operator="equal" id="{A368B980-A081-498E-B57B-48E83BB4464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715" operator="equal" id="{1A4F05F9-9661-4A9C-BE76-807180C1D19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M25</xm:sqref>
        </x14:conditionalFormatting>
        <x14:conditionalFormatting xmlns:xm="http://schemas.microsoft.com/office/excel/2006/main">
          <x14:cfRule type="cellIs" priority="1700" operator="equal" id="{A53891A7-5985-433F-A3BE-1BB3212B922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701" operator="equal" id="{F140DD87-3FA5-4C35-91DA-9D4EDBF216E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702" operator="equal" id="{F6F98ABA-7575-4520-A197-BC1D70F7E64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703" operator="equal" id="{5D5BCDF0-23AA-4FEB-9FE8-E1295AD8F9B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704" operator="equal" id="{D8AA38CD-2E0C-4DDC-A7F3-633FC86480A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J29</xm:sqref>
        </x14:conditionalFormatting>
        <x14:conditionalFormatting xmlns:xm="http://schemas.microsoft.com/office/excel/2006/main">
          <x14:cfRule type="cellIs" priority="1682" operator="equal" id="{CBB2563D-ECC4-4B33-8C7F-5781C9500C3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683" operator="equal" id="{BA0F5094-530A-41E1-BC03-227E9052AF9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684" operator="equal" id="{9ACDEB10-7068-4738-B453-B9746BAF515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685" operator="equal" id="{F192858E-8E4E-4908-8386-FA22A10BC04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686" operator="equal" id="{FBCEFAB1-EB3C-40F3-A9DD-11B98B59C92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cellIs" priority="1677" operator="equal" id="{825EE7D1-105D-4656-94D7-C7997E905D7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678" operator="equal" id="{41AC8CCF-5CEB-4FDF-A932-03AA658738F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679" operator="equal" id="{57276971-646F-45DC-A323-00EBBBBFDAD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680" operator="equal" id="{A20A770E-18E8-4631-BB4B-C66A7B04BAD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681" operator="equal" id="{48FC151E-1D16-4B1E-B7E7-9BFD961017C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ellIs" priority="1098" operator="equal" id="{F9E7E90D-B700-44A3-BB51-39692E9A80D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99" operator="equal" id="{D7C021F8-430E-4FEF-81FC-238E8FF1D19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00" operator="equal" id="{CD7D8167-9291-4372-B25A-006E0714E0E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01" operator="equal" id="{8D318CA8-1329-4F94-9DD1-C4DA25DAEDE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02" operator="equal" id="{22986DD0-FB5E-411C-B542-1BCD0239BA9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M28</xm:sqref>
        </x14:conditionalFormatting>
        <x14:conditionalFormatting xmlns:xm="http://schemas.microsoft.com/office/excel/2006/main">
          <x14:cfRule type="cellIs" priority="1659" operator="equal" id="{41EC4D56-022A-41BC-9DD9-B798AB259F4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660" operator="equal" id="{5C725F9D-788C-46E9-8124-E684956C0CB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661" operator="equal" id="{B10EE7CA-5F62-4003-B2FB-2069E11E47A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662" operator="equal" id="{BFF1EFDA-C57D-4BBF-A512-55698125DD1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663" operator="equal" id="{6B34E6F5-A3EC-4173-A8F4-C86C1E99CB5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cellIs" priority="1654" operator="equal" id="{2ECFD907-8B5F-4F92-97EF-A19DD139828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655" operator="equal" id="{C1FBA8FB-91D8-46F0-A5BF-B08462EA2C1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656" operator="equal" id="{BDF71C3B-3074-47E3-B4A9-F8A05CBE7D5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657" operator="equal" id="{9948ED12-27E8-41B9-AB4F-1AD7E1FCC79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658" operator="equal" id="{79D55086-47A9-4F15-86EB-015BC1ED7A9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ellIs" priority="1636" operator="equal" id="{09E95616-2F5A-4941-9734-B520B5B8889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637" operator="equal" id="{177C1ECD-D92D-4741-AE3B-F11C0CAACC3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638" operator="equal" id="{831375A6-DF8D-4935-AC15-C898B477CDD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639" operator="equal" id="{A93507DF-00F0-4319-9BBE-FD35796C1A5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640" operator="equal" id="{E9E10597-85C3-4447-88A9-22C8BC2C7A0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F41</xm:sqref>
        </x14:conditionalFormatting>
        <x14:conditionalFormatting xmlns:xm="http://schemas.microsoft.com/office/excel/2006/main">
          <x14:cfRule type="cellIs" priority="1631" operator="equal" id="{16396C6A-B3E3-4592-893D-391ABBE7188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632" operator="equal" id="{58FE709E-3D47-4A00-9876-E2C4184EB4C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633" operator="equal" id="{095A1AC8-1F28-42A4-AFC2-859C46228C2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634" operator="equal" id="{E018E6F3-F37E-4293-B1F2-BE3BCD22BFA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635" operator="equal" id="{B47CA24B-4659-4946-A960-19CDC6E6511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J41</xm:sqref>
        </x14:conditionalFormatting>
        <x14:conditionalFormatting xmlns:xm="http://schemas.microsoft.com/office/excel/2006/main">
          <x14:cfRule type="cellIs" priority="1113" operator="equal" id="{1E086821-0C0C-4789-A685-591E8FECAEC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14" operator="equal" id="{806B9627-1F46-4BC4-BCD2-A4D69B8EC23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15" operator="equal" id="{D3428B45-69D4-4204-91DF-F05876B9337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16" operator="equal" id="{FCAB3687-EEDC-42DE-9E90-30CA858B512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17" operator="equal" id="{E4D66411-DD71-47EE-AAE8-8B2554EECF4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M24</xm:sqref>
        </x14:conditionalFormatting>
        <x14:conditionalFormatting xmlns:xm="http://schemas.microsoft.com/office/excel/2006/main">
          <x14:cfRule type="cellIs" priority="1108" operator="equal" id="{AB7D1170-5741-41F0-AF09-312CF9C7312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09" operator="equal" id="{CFBEBA38-19D2-4C70-B915-8641B8DC856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10" operator="equal" id="{D319B731-F45F-4478-A1D6-F96CE29B166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11" operator="equal" id="{F24E1ADC-C72B-409A-802F-DF70F535BF3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12" operator="equal" id="{323CA722-9E8B-4F04-815B-BC15247302E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M26:M27</xm:sqref>
        </x14:conditionalFormatting>
        <x14:conditionalFormatting xmlns:xm="http://schemas.microsoft.com/office/excel/2006/main">
          <x14:cfRule type="cellIs" priority="1103" operator="equal" id="{CBD5BCDA-5D43-457F-B45D-200F182B02B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04" operator="equal" id="{32427635-6F8E-415D-97D8-55FCF6ED2E6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05" operator="equal" id="{1D97A026-5B56-4F31-9AFB-53D7805208D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06" operator="equal" id="{81B559E9-D7D2-4BAE-82C8-FEB132C6896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07" operator="equal" id="{C64A6F67-413E-4F15-84EE-26930A8E29B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M29</xm:sqref>
        </x14:conditionalFormatting>
        <x14:conditionalFormatting xmlns:xm="http://schemas.microsoft.com/office/excel/2006/main">
          <x14:cfRule type="cellIs" priority="1093" operator="equal" id="{301CB87D-3763-476A-A6AE-7D1C02B9498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94" operator="equal" id="{34BA5627-DE31-4974-9CDE-7CCD2052612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95" operator="equal" id="{2238DDD5-B49C-4DFD-96C1-C3606796F2D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96" operator="equal" id="{34A26D9E-9117-48F8-B516-CC2F2174DD2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97" operator="equal" id="{1289E926-AA72-4F72-85BC-BC318236C2F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M30:M31</xm:sqref>
        </x14:conditionalFormatting>
        <x14:conditionalFormatting xmlns:xm="http://schemas.microsoft.com/office/excel/2006/main">
          <x14:cfRule type="cellIs" priority="1088" operator="equal" id="{38D18CC9-E124-45D8-961C-799FD664D9E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89" operator="equal" id="{09A4B1A6-8C9F-449C-BB42-1E8D5AF4AF8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90" operator="equal" id="{EAB5F91E-6879-4217-8C2A-62485CAC891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91" operator="equal" id="{232B2FFB-6C13-4ACA-8CE4-BB1F4CBC1E9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92" operator="equal" id="{3E188F24-08B0-4D38-99D2-809F1095CA8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ellIs" priority="1083" operator="equal" id="{C11971C0-4475-4F6F-993A-5B4BAA3D86B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84" operator="equal" id="{DDFE3BE1-96C6-4676-918E-6F55EAC8487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85" operator="equal" id="{14768BCD-2DBE-42F3-BCF5-4F7B6776AA8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86" operator="equal" id="{0C542008-869B-4CAD-AE17-70E001DB186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87" operator="equal" id="{63C8CA31-F6F6-4652-9570-DE8B639D61F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M32</xm:sqref>
        </x14:conditionalFormatting>
        <x14:conditionalFormatting xmlns:xm="http://schemas.microsoft.com/office/excel/2006/main">
          <x14:cfRule type="cellIs" priority="1078" operator="equal" id="{599A28F1-BCE0-4ACF-BAC4-288E20CCD97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79" operator="equal" id="{CE58F663-71EB-47CC-83E2-057C728B369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80" operator="equal" id="{1DF7BD60-C302-4780-B2F3-99D95DC0ACC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81" operator="equal" id="{7E9E3C96-A034-4063-A54D-7AE2B2A7C05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82" operator="equal" id="{5CD5F1DA-97F7-4F4A-9D81-2BB442D7C80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M34:M35</xm:sqref>
        </x14:conditionalFormatting>
        <x14:conditionalFormatting xmlns:xm="http://schemas.microsoft.com/office/excel/2006/main">
          <x14:cfRule type="cellIs" priority="1073" operator="equal" id="{3349E638-796C-4353-B5B3-99C54EB53D5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74" operator="equal" id="{A5EEAAE5-ADE7-41AF-AF16-EF5AC6F8E74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75" operator="equal" id="{B0D212C0-DE9B-4203-9344-C3F29AA3051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76" operator="equal" id="{A60E0C42-CA77-4B5B-B3BB-91A9B8A9C24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77" operator="equal" id="{FF2EF2CD-2F90-4ADF-B1F4-9E7F00EF2F1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M37</xm:sqref>
        </x14:conditionalFormatting>
        <x14:conditionalFormatting xmlns:xm="http://schemas.microsoft.com/office/excel/2006/main">
          <x14:cfRule type="cellIs" priority="1068" operator="equal" id="{9E5968CE-D8A4-4C6F-97B3-3C8B0456371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69" operator="equal" id="{8ADE70BE-2E17-416F-B87C-9E440C51AA5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70" operator="equal" id="{B051C9B7-FD97-4FE3-A022-380B07E1651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71" operator="equal" id="{63AD6146-C441-4451-8F3D-33DF104A672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72" operator="equal" id="{79D6494B-4E0B-4912-A42F-E0BEAD4FBE1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1063" operator="equal" id="{EBE4E05C-220E-4CE6-8142-C7628A14CBF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64" operator="equal" id="{639EF121-60A2-4838-BE20-BB65ED5299A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65" operator="equal" id="{4707A01C-9198-4BAC-8A64-A9D948EB3EB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66" operator="equal" id="{27EC246C-452A-4305-82BE-276B99E188D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67" operator="equal" id="{2F4F394F-EA38-4FF6-BD6C-4938EDAA808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M38:M39</xm:sqref>
        </x14:conditionalFormatting>
        <x14:conditionalFormatting xmlns:xm="http://schemas.microsoft.com/office/excel/2006/main">
          <x14:cfRule type="cellIs" priority="661" operator="equal" id="{80EA5471-D601-4346-8A48-DDB5D89680E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62" operator="equal" id="{D9A8E0D0-3FAF-43B1-8F91-F93F19BC5D0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63" operator="equal" id="{A823CCB1-5D19-43B7-875A-4CAC33CFE3E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64" operator="equal" id="{6141B3D4-1736-40F5-B295-6D2C151E4F6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65" operator="equal" id="{4860E30E-DB7D-4B6C-BCD7-DB0214B5A81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Q25</xm:sqref>
        </x14:conditionalFormatting>
        <x14:conditionalFormatting xmlns:xm="http://schemas.microsoft.com/office/excel/2006/main">
          <x14:cfRule type="cellIs" priority="1033" operator="equal" id="{66C29DC4-5BE8-448C-B284-3510C76844C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34" operator="equal" id="{9D1C580A-57FF-46B9-B2BA-38C3AB4084B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35" operator="equal" id="{5AE83BC1-F50F-4A9B-A9FE-8F45818BC40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36" operator="equal" id="{4B23378C-D17C-44B2-974A-FF18CF2A802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37" operator="equal" id="{0E111ADC-70B1-43E7-BFF6-25C748CC023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M46:M47</xm:sqref>
        </x14:conditionalFormatting>
        <x14:conditionalFormatting xmlns:xm="http://schemas.microsoft.com/office/excel/2006/main">
          <x14:cfRule type="cellIs" priority="1023" operator="equal" id="{CF31C7FD-FCB6-4DF8-B783-051D1DC7B5D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24" operator="equal" id="{A063BB61-336F-48EF-B010-2EAA61DA6F1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25" operator="equal" id="{3F4EF1B8-41B3-498F-A8BF-6D38D5C244F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26" operator="equal" id="{22E5F7D8-22F6-4587-B019-C1F50BFD9A4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27" operator="equal" id="{ABA82016-0E56-4096-BB73-FF7E6AA3E40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M48</xm:sqref>
        </x14:conditionalFormatting>
        <x14:conditionalFormatting xmlns:xm="http://schemas.microsoft.com/office/excel/2006/main">
          <x14:cfRule type="cellIs" priority="1018" operator="equal" id="{71D7FB37-1484-4C16-8449-446DB001437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19" operator="equal" id="{1C879D8B-EEB7-447D-A8CD-28C70E528FA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20" operator="equal" id="{967266D8-3525-4DA9-9760-54BDA335746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21" operator="equal" id="{839B0236-2F4F-40FF-8D38-527E6F99B62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22" operator="equal" id="{EFDDFE1F-1990-49F6-B21D-70718DF6CCB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M50:M51</xm:sqref>
        </x14:conditionalFormatting>
        <x14:conditionalFormatting xmlns:xm="http://schemas.microsoft.com/office/excel/2006/main">
          <x14:cfRule type="cellIs" priority="1013" operator="equal" id="{CA222CF2-EBDC-4B38-8505-AF734D8619A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14" operator="equal" id="{3B16DC87-E78D-4755-B36B-AC72FBFABF1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15" operator="equal" id="{82FE61E9-2E7F-46E7-88AB-DED25D2B30D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16" operator="equal" id="{976DDFDB-86D1-41F4-BF30-1BC9C3461C7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17" operator="equal" id="{9F30D6EE-0A28-4A4C-A1B5-530DB8C4B7B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I25</xm:sqref>
        </x14:conditionalFormatting>
        <x14:conditionalFormatting xmlns:xm="http://schemas.microsoft.com/office/excel/2006/main">
          <x14:cfRule type="cellIs" priority="1058" operator="equal" id="{9DB76234-8887-4C38-956B-E8DD3BF732D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59" operator="equal" id="{E891F351-C355-4FC6-AA24-62926355933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60" operator="equal" id="{9D7E5422-F940-4847-9F8C-8F6A593EF44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61" operator="equal" id="{0217E780-8E79-45AB-BF96-65FE756ED85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62" operator="equal" id="{D2F76EBC-CD42-46F8-9ADD-4602BEB6578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M41</xm:sqref>
        </x14:conditionalFormatting>
        <x14:conditionalFormatting xmlns:xm="http://schemas.microsoft.com/office/excel/2006/main">
          <x14:cfRule type="cellIs" priority="1053" operator="equal" id="{D9C0F61D-198C-4AA4-A280-FA69A16F9F4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54" operator="equal" id="{F5DBC171-07C4-47CB-B28A-B3AE3DB05E5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55" operator="equal" id="{3CD043F7-9281-412A-BD42-A469AA77C35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56" operator="equal" id="{E3407C1B-921E-46C9-999B-125D028C0F9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57" operator="equal" id="{AC875D4E-040D-409B-9B9B-E22361316F0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M40</xm:sqref>
        </x14:conditionalFormatting>
        <x14:conditionalFormatting xmlns:xm="http://schemas.microsoft.com/office/excel/2006/main">
          <x14:cfRule type="cellIs" priority="1048" operator="equal" id="{ADFDE1B9-1153-46E4-AE9C-14C4E5BD1A8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49" operator="equal" id="{6AD84CE9-160B-41E5-BED6-61433F2FFB2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50" operator="equal" id="{12F08191-FAD4-4D4D-8DA0-CA18E3448E2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51" operator="equal" id="{F1F29426-5C7C-404B-8FC9-ED9B68F2333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52" operator="equal" id="{9871CAC1-118D-4CDF-968A-3615479E4AF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M42:M43</xm:sqref>
        </x14:conditionalFormatting>
        <x14:conditionalFormatting xmlns:xm="http://schemas.microsoft.com/office/excel/2006/main">
          <x14:cfRule type="cellIs" priority="1043" operator="equal" id="{44336E5B-D21E-43DB-8105-68F21CF170D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44" operator="equal" id="{0D253052-D676-4F90-912F-EA1CE806DFA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45" operator="equal" id="{6368BE9B-DF33-4490-81FD-ED5908C8A1E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46" operator="equal" id="{C142A0F7-8129-4370-A630-6C10AA855C2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47" operator="equal" id="{DAFA384F-44A2-43D7-BB34-7ECCB5216DA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M45</xm:sqref>
        </x14:conditionalFormatting>
        <x14:conditionalFormatting xmlns:xm="http://schemas.microsoft.com/office/excel/2006/main">
          <x14:cfRule type="cellIs" priority="1038" operator="equal" id="{DCDD89CA-03B2-4B0C-B136-CA2E4E3CBF2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39" operator="equal" id="{EBCD8221-3C6C-4584-B906-D380FA192FC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40" operator="equal" id="{74348654-13ED-4A09-AD6C-8C14E39552C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41" operator="equal" id="{CE29A3D9-4387-40B5-8084-C77A3A3FD64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42" operator="equal" id="{EBC92338-4497-43B0-BFFD-4FD6A668938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M44</xm:sqref>
        </x14:conditionalFormatting>
        <x14:conditionalFormatting xmlns:xm="http://schemas.microsoft.com/office/excel/2006/main">
          <x14:cfRule type="cellIs" priority="1008" operator="equal" id="{8C91BCEE-4673-4E2D-BC86-06F4F8D9171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09" operator="equal" id="{D0802B3A-252B-4BC6-8679-99ECEDD4D60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10" operator="equal" id="{CF7AECCC-C920-4CC2-AAE1-68E89B45AB2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11" operator="equal" id="{CCE42C21-60B0-4AD6-96DB-BD3458FD896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12" operator="equal" id="{40F25A97-955F-4D7B-844F-C3C86B694DE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I24</xm:sqref>
        </x14:conditionalFormatting>
        <x14:conditionalFormatting xmlns:xm="http://schemas.microsoft.com/office/excel/2006/main">
          <x14:cfRule type="cellIs" priority="1003" operator="equal" id="{B25D4BFF-CF4A-4ED8-85BE-0ED5797C844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04" operator="equal" id="{2B5578A3-1DEE-4610-97FB-DF9FC611934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05" operator="equal" id="{AFF3B795-5B50-4460-8656-FBEDEB682BA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06" operator="equal" id="{80E14941-988A-40DE-88C3-EB845ACE1A9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07" operator="equal" id="{DFA67D82-AD04-46A7-8615-1F8449D9C2D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I26:I27</xm:sqref>
        </x14:conditionalFormatting>
        <x14:conditionalFormatting xmlns:xm="http://schemas.microsoft.com/office/excel/2006/main">
          <x14:cfRule type="cellIs" priority="998" operator="equal" id="{A030B7C0-92D9-4295-8785-8C6F86806CD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99" operator="equal" id="{F049CFD7-5612-4A87-8919-EFF1BCCFC04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00" operator="equal" id="{68AEB2BD-FF60-4B74-B834-CA2F113F1A9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01" operator="equal" id="{6ED05C7D-565A-4973-B1BE-75AF7AB1206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02" operator="equal" id="{890D9EFE-8895-4EF5-8A41-1A24547F769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cellIs" priority="993" operator="equal" id="{3052C4F0-E536-4C01-A105-34EBEB3D102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94" operator="equal" id="{AC4FD244-0D3F-4F38-9790-F5236B88B24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95" operator="equal" id="{5A12DF53-561B-4D9B-9936-D264118A9F0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96" operator="equal" id="{03898AFC-878C-4A63-82E5-99C3FCC65BF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97" operator="equal" id="{337AB45E-722B-4464-997A-42314B7AFCD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I28</xm:sqref>
        </x14:conditionalFormatting>
        <x14:conditionalFormatting xmlns:xm="http://schemas.microsoft.com/office/excel/2006/main">
          <x14:cfRule type="cellIs" priority="988" operator="equal" id="{0E29E163-0AF4-44CD-8B4B-2A9D1F01336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89" operator="equal" id="{ED1C5CE0-5DF5-4EF7-B213-10E08064993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90" operator="equal" id="{E9207596-C059-4A4B-8421-CA72832E994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91" operator="equal" id="{D190BBBA-74FA-4C79-A008-DB4DDC31FD2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92" operator="equal" id="{95AFEC9F-263A-418F-8337-C593D5FF3C1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I30:I31</xm:sqref>
        </x14:conditionalFormatting>
        <x14:conditionalFormatting xmlns:xm="http://schemas.microsoft.com/office/excel/2006/main">
          <x14:cfRule type="cellIs" priority="983" operator="equal" id="{513401F1-5141-4991-ABEF-E2A99AA207D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84" operator="equal" id="{B00B1115-95B9-4767-B3F7-7BADDAC3AB9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85" operator="equal" id="{A7ADF395-9542-4DA3-8688-7C7ADF60994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86" operator="equal" id="{F8A5A1FC-4EC4-4D86-BBEA-B2E0FF3E4A4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87" operator="equal" id="{A4A5AECD-CE80-4372-B5C9-3C98FFAE0BF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cellIs" priority="978" operator="equal" id="{5E0F56AF-D4B6-43E7-91A9-F1B8332D7F7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79" operator="equal" id="{AA3E12E2-15E1-40F6-A1BC-0BB7F321BCB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80" operator="equal" id="{05E85E94-C998-4110-BF8F-55339B9B84C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81" operator="equal" id="{20D86E90-4F6B-4615-9109-6BE80D5173F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82" operator="equal" id="{CCF75D0E-544E-476E-995E-8AE1FAF548B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I32</xm:sqref>
        </x14:conditionalFormatting>
        <x14:conditionalFormatting xmlns:xm="http://schemas.microsoft.com/office/excel/2006/main">
          <x14:cfRule type="cellIs" priority="973" operator="equal" id="{A0A110D1-408C-49C5-9076-FE69863E93C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74" operator="equal" id="{44B54510-2092-4AEF-A221-6764CFB1B58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75" operator="equal" id="{549281C2-EC40-45E0-B008-C07DC81C6D7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76" operator="equal" id="{D41B21DA-B3F1-48D5-8CCD-46DAD4DF9DB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77" operator="equal" id="{A72EA0D6-6AFE-4663-9EDF-BD1A387E229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I34:I35</xm:sqref>
        </x14:conditionalFormatting>
        <x14:conditionalFormatting xmlns:xm="http://schemas.microsoft.com/office/excel/2006/main">
          <x14:cfRule type="cellIs" priority="968" operator="equal" id="{6EBD8CC2-0AC0-4D7B-882E-07E5439D0BC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69" operator="equal" id="{E55AC852-248A-4D5B-8E8E-59A2CAB51B8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70" operator="equal" id="{3FF69803-E706-4D79-9FF5-B924232C766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71" operator="equal" id="{ECD07C48-18F2-405B-8B5E-6D8876BC282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72" operator="equal" id="{8EC345EC-3D85-48D5-A6FA-AF1A7834262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ellIs" priority="963" operator="equal" id="{EA820D1D-EF68-4D53-B3E1-591EE37D8D1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64" operator="equal" id="{1AB1D23E-2D61-4355-852D-23E4F3AE38C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65" operator="equal" id="{67CA6C67-DC33-41A5-953A-5F580B9BC65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66" operator="equal" id="{58A6177B-C986-4402-B3D9-CA5CD9AC4F0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67" operator="equal" id="{ED4E7170-B8F4-486B-A9CF-C8023143BD4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ellIs" priority="958" operator="equal" id="{58307650-087F-4FB5-AF0D-E6247749F52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59" operator="equal" id="{72575397-3CCE-4DF0-A186-0C749FCC298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60" operator="equal" id="{586A2239-1CB1-4309-AC18-7AFABC89F21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61" operator="equal" id="{875514E9-502E-49C2-9819-DF0E56733F2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62" operator="equal" id="{4AE0C0CA-5DD8-4A7C-8DB5-CF40B120B73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I38:I39</xm:sqref>
        </x14:conditionalFormatting>
        <x14:conditionalFormatting xmlns:xm="http://schemas.microsoft.com/office/excel/2006/main">
          <x14:cfRule type="cellIs" priority="953" operator="equal" id="{E04D9F33-B9D1-47F4-A759-C13CA1B0D87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54" operator="equal" id="{D0A26D2A-B3EA-4647-B513-18CAE90F0A1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55" operator="equal" id="{E9A9E1C6-EEA9-4BA1-969B-FABB9C50433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56" operator="equal" id="{D5C47F53-ECE0-4520-B4F3-195D2609574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57" operator="equal" id="{60A37B9B-9780-4206-9C8A-BF496E117D8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I41</xm:sqref>
        </x14:conditionalFormatting>
        <x14:conditionalFormatting xmlns:xm="http://schemas.microsoft.com/office/excel/2006/main">
          <x14:cfRule type="cellIs" priority="948" operator="equal" id="{F5614141-3CB6-442F-B52B-BDD46416487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49" operator="equal" id="{14F87EE0-DFC7-48DC-84DC-B2DAE92C9A0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50" operator="equal" id="{B43D5F40-C305-4D70-96EF-8FCAD8949E5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51" operator="equal" id="{9802DD33-3AC1-4067-88D2-BAB86337963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52" operator="equal" id="{99164968-8C40-47C5-B0D3-F68CC506090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I40</xm:sqref>
        </x14:conditionalFormatting>
        <x14:conditionalFormatting xmlns:xm="http://schemas.microsoft.com/office/excel/2006/main">
          <x14:cfRule type="cellIs" priority="943" operator="equal" id="{92D12A56-12F2-41C4-8F82-69B94BE7653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44" operator="equal" id="{8E914065-FF49-4225-B83D-84F4507E4D6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45" operator="equal" id="{FF990462-D5DA-4DC0-B83E-27B5BDD50C3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46" operator="equal" id="{DB2283ED-E916-453F-9D27-446F98E838B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47" operator="equal" id="{18A7E3AA-EC9D-4889-BE5F-456D98007A7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I42:I43</xm:sqref>
        </x14:conditionalFormatting>
        <x14:conditionalFormatting xmlns:xm="http://schemas.microsoft.com/office/excel/2006/main">
          <x14:cfRule type="cellIs" priority="938" operator="equal" id="{9729D868-06CA-4670-98E9-96EA8D2F0B8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39" operator="equal" id="{B50387F0-59AA-4483-8D6C-F8C17195B3F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40" operator="equal" id="{A97FCDD2-07A3-40CF-BBCC-BAE17DB405A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41" operator="equal" id="{DEDE52C2-D19A-4051-8816-A3FEF65BFF1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42" operator="equal" id="{EC8AD851-BC1D-445E-A3DD-52A94644110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I45</xm:sqref>
        </x14:conditionalFormatting>
        <x14:conditionalFormatting xmlns:xm="http://schemas.microsoft.com/office/excel/2006/main">
          <x14:cfRule type="cellIs" priority="933" operator="equal" id="{9E81D9A3-46ED-4ABF-95DD-5064BEEEB98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34" operator="equal" id="{0BA715F9-0B35-4D2E-9719-E7FA185EE44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35" operator="equal" id="{94382487-CF95-42FD-BEED-433D523372F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36" operator="equal" id="{8D80319D-7E6D-465D-AB89-A32EC4E8B25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37" operator="equal" id="{1FC32677-029A-400F-9D2C-C7E008BA792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I44</xm:sqref>
        </x14:conditionalFormatting>
        <x14:conditionalFormatting xmlns:xm="http://schemas.microsoft.com/office/excel/2006/main">
          <x14:cfRule type="cellIs" priority="928" operator="equal" id="{E3656D8E-8630-467C-B170-29F44B24BDA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29" operator="equal" id="{05905250-C378-4D33-BCAC-17311BF80B4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30" operator="equal" id="{3275E698-782D-4A71-ACFB-14475154D66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31" operator="equal" id="{3AEDD4F2-2CA3-478E-812B-ED0F93D77C2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32" operator="equal" id="{D2BBED27-AA13-4F0B-BBD9-DFC5CD6DB2A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I46:I47</xm:sqref>
        </x14:conditionalFormatting>
        <x14:conditionalFormatting xmlns:xm="http://schemas.microsoft.com/office/excel/2006/main">
          <x14:cfRule type="cellIs" priority="918" operator="equal" id="{A25F7495-DE2A-420F-AE84-3B84684183A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19" operator="equal" id="{4ACB15C3-2BDE-46BD-B4B2-A3E1A44F2C5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20" operator="equal" id="{C349CC73-841F-45E8-9D58-29AC03C6EF6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21" operator="equal" id="{A0600E26-86A7-4401-A0D5-273620C3581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22" operator="equal" id="{EC5D534F-D235-4B8E-8E28-4794A2C7798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I48</xm:sqref>
        </x14:conditionalFormatting>
        <x14:conditionalFormatting xmlns:xm="http://schemas.microsoft.com/office/excel/2006/main">
          <x14:cfRule type="cellIs" priority="913" operator="equal" id="{6D59290E-EC7E-41CF-AE61-456446AE216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14" operator="equal" id="{8AB551DB-2060-4894-8827-8EB8D7D49B2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15" operator="equal" id="{0A23DB74-C781-41E8-AB30-AB8D4E6E0DE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16" operator="equal" id="{C270EBA1-BABD-418C-A8D2-0CEBB9763A2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17" operator="equal" id="{A8509738-16F3-420C-9384-5F49E8B68C1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I50:I51</xm:sqref>
        </x14:conditionalFormatting>
        <x14:conditionalFormatting xmlns:xm="http://schemas.microsoft.com/office/excel/2006/main">
          <x14:cfRule type="cellIs" priority="908" operator="equal" id="{723BFAC5-D5C8-4F8B-AAD2-FB70C4CD719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09" operator="equal" id="{DB57F3B4-89B6-4242-BE05-D53920613C7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10" operator="equal" id="{7AA9CD34-229C-4591-88D8-A101EB64A5D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11" operator="equal" id="{DE6BC363-C8B0-4559-A0FD-5190FED2DA1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12" operator="equal" id="{61E6A4A6-6314-4014-8D16-B8B445E8FA3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E25</xm:sqref>
        </x14:conditionalFormatting>
        <x14:conditionalFormatting xmlns:xm="http://schemas.microsoft.com/office/excel/2006/main">
          <x14:cfRule type="cellIs" priority="903" operator="equal" id="{72D613C7-8AAF-46ED-9F4D-CA9082C1219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04" operator="equal" id="{449E0ED0-0BAE-4FDE-97B6-F1EB0F8D1FA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05" operator="equal" id="{85A38241-A6DA-4537-9D8B-37BB363C88B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06" operator="equal" id="{7439FEC6-2443-4450-9978-D9C8F2D55B4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07" operator="equal" id="{97F6F5E1-B7A8-4388-A563-7A9C26720F4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E24</xm:sqref>
        </x14:conditionalFormatting>
        <x14:conditionalFormatting xmlns:xm="http://schemas.microsoft.com/office/excel/2006/main">
          <x14:cfRule type="cellIs" priority="898" operator="equal" id="{1480BC14-E786-4C6D-80E4-6BE3705E143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99" operator="equal" id="{2AC9066E-417E-45C5-ADB6-99D5404D995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00" operator="equal" id="{7B4ACB12-A7FA-42BC-8BBB-D7387C0A93D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01" operator="equal" id="{97797032-5A17-462C-8F84-2AA83151157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02" operator="equal" id="{CF080F8D-E38B-4D41-9F84-15AAB89D7EE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E26:E27</xm:sqref>
        </x14:conditionalFormatting>
        <x14:conditionalFormatting xmlns:xm="http://schemas.microsoft.com/office/excel/2006/main">
          <x14:cfRule type="cellIs" priority="893" operator="equal" id="{C0CED674-1638-4105-A487-B295676082E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94" operator="equal" id="{87350214-D08A-48BA-86AF-815E08C4F69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95" operator="equal" id="{D428D30A-126A-4921-8BEE-608C48B9613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96" operator="equal" id="{C7D915BA-CE63-4F16-A1EB-13D81EA5DBC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97" operator="equal" id="{195061B2-BC65-4A54-83A2-1E7B2775C61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E29</xm:sqref>
        </x14:conditionalFormatting>
        <x14:conditionalFormatting xmlns:xm="http://schemas.microsoft.com/office/excel/2006/main">
          <x14:cfRule type="cellIs" priority="888" operator="equal" id="{259DC9BB-6729-4069-AE0B-33772D484BC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89" operator="equal" id="{F0A192AC-5449-4742-979E-D9C2608B0D7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90" operator="equal" id="{3D7B51E7-0171-46ED-ADF2-BC9C67CE650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91" operator="equal" id="{FE1ACE6D-6C00-4C2C-9CC7-A8C45377A94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92" operator="equal" id="{3FD19615-9DC4-4FEE-9C46-3E751B045E3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E28</xm:sqref>
        </x14:conditionalFormatting>
        <x14:conditionalFormatting xmlns:xm="http://schemas.microsoft.com/office/excel/2006/main">
          <x14:cfRule type="cellIs" priority="883" operator="equal" id="{67396D10-03D1-4384-A31B-C45755D3A6F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84" operator="equal" id="{4E9E8134-AEAA-45F8-9C38-EDE2B3C5716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85" operator="equal" id="{FFA1E3C0-E509-4B01-89EF-DC6FDA183F1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86" operator="equal" id="{5C1E7180-07B5-4D0D-B65C-453D2545CED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87" operator="equal" id="{D50DD1EC-94AA-47ED-8535-59CFA4B1A21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E30:E31</xm:sqref>
        </x14:conditionalFormatting>
        <x14:conditionalFormatting xmlns:xm="http://schemas.microsoft.com/office/excel/2006/main">
          <x14:cfRule type="cellIs" priority="878" operator="equal" id="{E3765C2E-040E-41D4-96E4-02885E968A0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79" operator="equal" id="{6C682CF6-7F4D-48E0-BE75-878FB7790C1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80" operator="equal" id="{B177DB01-AD94-4D8D-A9C2-CAED8723121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81" operator="equal" id="{B6BF055D-35BE-4144-A42F-53811E6823C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82" operator="equal" id="{8206B919-58C4-4726-A7FB-6F0F221B8B6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cellIs" priority="873" operator="equal" id="{DF936A01-AB66-4339-A6FD-232A397F4BA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74" operator="equal" id="{C9FB144B-C6AD-48A7-A616-4D140428E4C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75" operator="equal" id="{CEA4C7A1-2469-43D4-9F02-525EB39F38C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76" operator="equal" id="{5DD2E7EF-33BE-449D-B4E5-185D11C2199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77" operator="equal" id="{7B8DB25D-140A-4D36-8463-60AF81C7C08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E32</xm:sqref>
        </x14:conditionalFormatting>
        <x14:conditionalFormatting xmlns:xm="http://schemas.microsoft.com/office/excel/2006/main">
          <x14:cfRule type="cellIs" priority="868" operator="equal" id="{FAF04EDE-150A-4ED5-9A18-B41EC09657D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69" operator="equal" id="{CC80248D-D2D6-4100-AAED-3FC8F22C638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70" operator="equal" id="{0AF581D2-403D-40E0-8842-CDBC2EB3E2C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71" operator="equal" id="{4E0B17B1-D4FA-4F03-B8E9-47401367E63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72" operator="equal" id="{5FDBE5F9-95BA-4F07-9315-3EC42352BF1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E34:E35</xm:sqref>
        </x14:conditionalFormatting>
        <x14:conditionalFormatting xmlns:xm="http://schemas.microsoft.com/office/excel/2006/main">
          <x14:cfRule type="cellIs" priority="863" operator="equal" id="{B1ED8FB9-86A3-4E7F-94BC-A8C54B42945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64" operator="equal" id="{A95B7768-3CEC-45FB-8696-534B02004EC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65" operator="equal" id="{1802C789-E9AB-455C-B53A-6E38C8B7186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66" operator="equal" id="{FF8AF83B-8EE3-48E7-B263-B8BFB88D64E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67" operator="equal" id="{12B58A65-D3A3-4907-94B4-267245E180E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ellIs" priority="858" operator="equal" id="{A8E26D1D-746B-4B66-B225-3A0917723CF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59" operator="equal" id="{22701954-551B-4136-9CD8-2A26FBF6980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60" operator="equal" id="{432395A2-0037-41A8-9785-2A4D664D355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61" operator="equal" id="{14553746-2FE5-4C3E-944E-BBCFCA73E7A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62" operator="equal" id="{29806586-1B6C-4999-B7BA-9A78D0C1673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ellIs" priority="853" operator="equal" id="{1B1823C5-4423-4618-B9CD-3BD30716683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54" operator="equal" id="{501C8CEF-21D4-42E2-B18D-D8E0215673B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55" operator="equal" id="{CE534914-5ED4-4AD7-A483-1C7F526050F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56" operator="equal" id="{65ADF5E6-29FF-41E9-BF30-C0A3CCCA9CE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57" operator="equal" id="{46ABF6F2-AFCE-4AB1-8D6E-7AF0A6D7CB3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E38:E39</xm:sqref>
        </x14:conditionalFormatting>
        <x14:conditionalFormatting xmlns:xm="http://schemas.microsoft.com/office/excel/2006/main">
          <x14:cfRule type="cellIs" priority="848" operator="equal" id="{FBC5B75C-4F98-4337-B2C1-F7CABFA89A3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49" operator="equal" id="{50674F45-1557-4986-9ABD-DC9F8042E31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50" operator="equal" id="{F1760513-E67D-4821-A1C8-D124634C2B3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51" operator="equal" id="{0D825870-110B-492A-88F0-3DBA219AE9F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52" operator="equal" id="{9E294203-E24B-470C-B666-B935712F4E0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E41</xm:sqref>
        </x14:conditionalFormatting>
        <x14:conditionalFormatting xmlns:xm="http://schemas.microsoft.com/office/excel/2006/main">
          <x14:cfRule type="cellIs" priority="843" operator="equal" id="{5B2753CF-F8A4-4DAA-A403-021573BD974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44" operator="equal" id="{3E18CDA3-66AD-4A6D-88E2-4FDE1D693CB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45" operator="equal" id="{0813CF4A-4C35-4EA0-A95E-4587C3184CD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46" operator="equal" id="{C83FA375-883D-4DB4-AD19-7DA1D6BE0D0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47" operator="equal" id="{C30ECC02-0F5C-477B-9531-199FB31E10A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E40</xm:sqref>
        </x14:conditionalFormatting>
        <x14:conditionalFormatting xmlns:xm="http://schemas.microsoft.com/office/excel/2006/main">
          <x14:cfRule type="cellIs" priority="838" operator="equal" id="{03BD69F9-F775-4CCD-A63B-50952116D82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39" operator="equal" id="{F9CCC21B-15FF-4CFD-8483-AAB468744CB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40" operator="equal" id="{7A9724E8-9E67-4938-B683-42708C02898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41" operator="equal" id="{26E9F4C8-4204-4DCD-B032-AC3CC65C629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42" operator="equal" id="{8CD3BEA3-01EF-43FB-A026-5149F6A820C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E42:E43</xm:sqref>
        </x14:conditionalFormatting>
        <x14:conditionalFormatting xmlns:xm="http://schemas.microsoft.com/office/excel/2006/main">
          <x14:cfRule type="cellIs" priority="833" operator="equal" id="{AFC0809E-A135-428D-AF61-F0F6AAAD5A9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34" operator="equal" id="{6F18E45F-E083-4330-BA74-5C8202B8524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35" operator="equal" id="{9D24C3B2-DB80-4899-B5CF-1D7E96F5FD0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36" operator="equal" id="{23478AD7-976B-43CA-9A8E-B9935642B00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37" operator="equal" id="{BA3D4603-D4FA-4D7D-A924-00CCC5BB6FC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E45</xm:sqref>
        </x14:conditionalFormatting>
        <x14:conditionalFormatting xmlns:xm="http://schemas.microsoft.com/office/excel/2006/main">
          <x14:cfRule type="cellIs" priority="828" operator="equal" id="{170BB12F-FC76-42A7-92E8-03A5A5E0998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29" operator="equal" id="{9EA1864B-0486-4786-96FA-AD57A007F4A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30" operator="equal" id="{1C40EEE3-DDF8-4899-BB0A-F8DA771A690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31" operator="equal" id="{5A7B7D46-7B09-4817-94CC-43C215B31BB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32" operator="equal" id="{CA492225-6681-43D1-9B30-011280C171C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E44</xm:sqref>
        </x14:conditionalFormatting>
        <x14:conditionalFormatting xmlns:xm="http://schemas.microsoft.com/office/excel/2006/main">
          <x14:cfRule type="cellIs" priority="823" operator="equal" id="{1049B65E-EC7B-437E-A631-F0E0557D44E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24" operator="equal" id="{9D3B9AF5-9263-4A6E-8B6E-0F311699BCD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25" operator="equal" id="{1EDEB203-6A9C-417E-9F14-4740AF807FF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26" operator="equal" id="{CAED9935-78B4-4858-80CA-17BEBC97AC2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27" operator="equal" id="{F17509BA-8175-49CF-926F-93E9FAF79DC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E46:E47</xm:sqref>
        </x14:conditionalFormatting>
        <x14:conditionalFormatting xmlns:xm="http://schemas.microsoft.com/office/excel/2006/main">
          <x14:cfRule type="cellIs" priority="818" operator="equal" id="{5C0A3C1D-12CE-4951-9222-A5911A4A013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19" operator="equal" id="{DA628124-82C3-4929-AE2B-1EF38EE35DC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20" operator="equal" id="{A50BA81D-0F1B-4C69-82E7-6174654970D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21" operator="equal" id="{C52A139F-32E8-4393-B15E-EE584098766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22" operator="equal" id="{01B583A9-A966-49F3-87B6-CF63CEAA439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E49</xm:sqref>
        </x14:conditionalFormatting>
        <x14:conditionalFormatting xmlns:xm="http://schemas.microsoft.com/office/excel/2006/main">
          <x14:cfRule type="cellIs" priority="813" operator="equal" id="{90D9CBF4-2BB2-40DA-8FC1-B4E5011E161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14" operator="equal" id="{C0B771B4-1314-47A5-8A24-B772FB90494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15" operator="equal" id="{4C232E25-7AC7-47C2-9336-96031FFADF3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16" operator="equal" id="{3CD2F5B7-B55A-42B2-8D0E-F16118A2B7B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17" operator="equal" id="{F75F3D50-88FA-4220-A5C6-A86645DC614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E48</xm:sqref>
        </x14:conditionalFormatting>
        <x14:conditionalFormatting xmlns:xm="http://schemas.microsoft.com/office/excel/2006/main">
          <x14:cfRule type="cellIs" priority="808" operator="equal" id="{F472F885-C5CF-4F58-A7E1-7FAEA8072F5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09" operator="equal" id="{34FCABB2-A8C6-4962-860E-F618218F1BA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10" operator="equal" id="{4F051D48-6258-42A9-89F0-076473DB99F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11" operator="equal" id="{EC33B6BE-87CB-4420-830C-DD5F33EFCF3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12" operator="equal" id="{2FF570B3-74D5-49B2-8934-CF978581300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E50:E51</xm:sqref>
        </x14:conditionalFormatting>
        <x14:conditionalFormatting xmlns:xm="http://schemas.microsoft.com/office/excel/2006/main">
          <x14:cfRule type="cellIs" priority="798" operator="equal" id="{EBEAF0B3-AC7D-4DB1-816A-976A706727C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99" operator="equal" id="{DE9D1373-66FF-4C50-8265-DC44D37E857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00" operator="equal" id="{8D3367BA-6A6B-432C-BBCC-C9EF7B97F66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01" operator="equal" id="{61172C72-60C1-4F12-BF90-569EC5B7023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02" operator="equal" id="{2E8A4C2B-F4FD-4E5B-826D-5416F6A378A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Q24</xm:sqref>
        </x14:conditionalFormatting>
        <x14:conditionalFormatting xmlns:xm="http://schemas.microsoft.com/office/excel/2006/main">
          <x14:cfRule type="cellIs" priority="793" operator="equal" id="{3C91A0CE-B73C-42E5-AA92-6313CFCE98E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94" operator="equal" id="{2443CC00-D7F0-4CFA-9522-2108A31B8FD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95" operator="equal" id="{A204103F-BAB6-4A84-90E8-1690C0F858F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96" operator="equal" id="{2735F4D8-7F86-47EF-A39E-8235622BC43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97" operator="equal" id="{17B7315C-0B48-495C-AAB6-9B5A2998B0B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Q26:Q27</xm:sqref>
        </x14:conditionalFormatting>
        <x14:conditionalFormatting xmlns:xm="http://schemas.microsoft.com/office/excel/2006/main">
          <x14:cfRule type="cellIs" priority="783" operator="equal" id="{5D988A74-0C46-43E1-815E-7213397B3C2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84" operator="equal" id="{66B90155-2DBA-431C-BE54-76C99B8D2D5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85" operator="equal" id="{7BEBD57A-CFED-4D08-A3B0-805BCE68920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86" operator="equal" id="{ADF8C9D7-8AF7-4769-ACE7-7887FE28998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87" operator="equal" id="{DF77C14A-1B40-4F3B-BD98-0880E064FE9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Q28</xm:sqref>
        </x14:conditionalFormatting>
        <x14:conditionalFormatting xmlns:xm="http://schemas.microsoft.com/office/excel/2006/main">
          <x14:cfRule type="cellIs" priority="778" operator="equal" id="{14608F1D-9BB3-4C6B-B678-1A6E92A2E40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79" operator="equal" id="{A2E7408E-2CCF-40F4-BC8A-8A3E638F60F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80" operator="equal" id="{54C8EC9F-A61F-4A69-8C00-B348DC9378A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81" operator="equal" id="{4978EBC9-C5A7-427C-B56C-166DC9F0EA9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82" operator="equal" id="{ECB09DE8-0505-4A32-B9E7-779490F4F50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Q30:Q31</xm:sqref>
        </x14:conditionalFormatting>
        <x14:conditionalFormatting xmlns:xm="http://schemas.microsoft.com/office/excel/2006/main">
          <x14:cfRule type="cellIs" priority="768" operator="equal" id="{D8C752EC-6935-4559-8673-C217CEE978A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69" operator="equal" id="{20353D5C-2A42-4CAF-9CC7-31B0CC8A565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70" operator="equal" id="{57EA65FB-7456-4C2E-8BC2-02F12FC35EA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71" operator="equal" id="{1D024296-8220-4ED2-A697-1813D9FA2DE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72" operator="equal" id="{C8344620-514B-446F-8F9B-21C9CBFC00E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Q32</xm:sqref>
        </x14:conditionalFormatting>
        <x14:conditionalFormatting xmlns:xm="http://schemas.microsoft.com/office/excel/2006/main">
          <x14:cfRule type="cellIs" priority="763" operator="equal" id="{9AACF49D-C41C-427A-BE62-F90658A0B17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64" operator="equal" id="{52762449-3449-4D97-9C48-D7B3FCFE904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65" operator="equal" id="{927F7C6F-3B56-49CB-9F93-AB5C77A384F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66" operator="equal" id="{1E502FD6-8C37-4A71-B5F1-377124D39CE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67" operator="equal" id="{273F0998-7E92-4E14-92F6-F58020F9D74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Q34:Q35</xm:sqref>
        </x14:conditionalFormatting>
        <x14:conditionalFormatting xmlns:xm="http://schemas.microsoft.com/office/excel/2006/main">
          <x14:cfRule type="cellIs" priority="753" operator="equal" id="{B181FD54-0D27-4FCA-9819-714327C8E4C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54" operator="equal" id="{D7706EAA-74D1-4840-9370-0D8D8117C13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55" operator="equal" id="{0016FC9A-941B-4948-97A2-0678F5A62F7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56" operator="equal" id="{E79778B9-1845-483C-8C50-8EF0CA5A5ED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57" operator="equal" id="{133CA8F7-0783-450C-A22D-E0F4E43BE0D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748" operator="equal" id="{C63A8D58-9C20-4014-87A9-1C3FDDCD7E9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49" operator="equal" id="{EEA13401-5FDB-41E2-A092-84BCF324040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50" operator="equal" id="{D9D319DB-986D-4789-9C39-835A35C9BD7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51" operator="equal" id="{1883E747-1661-4057-95C1-850DD86A424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52" operator="equal" id="{9265B634-D68C-45BC-9CE3-709E58E882B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Q38:Q39</xm:sqref>
        </x14:conditionalFormatting>
        <x14:conditionalFormatting xmlns:xm="http://schemas.microsoft.com/office/excel/2006/main">
          <x14:cfRule type="cellIs" priority="738" operator="equal" id="{1E194B03-13EF-42C8-91DA-285B7CF1DBF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39" operator="equal" id="{80D8748D-7FC9-4446-AEE2-36C6FF87865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40" operator="equal" id="{E4B9CB66-251E-42C0-90B4-55FC744D787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41" operator="equal" id="{D2D0AD27-936C-4461-8A9E-61119BF432F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42" operator="equal" id="{452A1A3A-6108-4635-ABC7-782003ED126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Q40</xm:sqref>
        </x14:conditionalFormatting>
        <x14:conditionalFormatting xmlns:xm="http://schemas.microsoft.com/office/excel/2006/main">
          <x14:cfRule type="cellIs" priority="733" operator="equal" id="{589F3B7E-6E12-42AB-8C24-7BF60AA8D69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34" operator="equal" id="{5F62EA2F-C986-4B2A-8F34-5E09148938E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35" operator="equal" id="{1A5FE4F9-E15A-4B52-A40B-D19F0D455E4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36" operator="equal" id="{E6D15811-7B99-47EA-8F37-B39B3C9D71A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37" operator="equal" id="{927895D3-E6B2-4BDD-AC87-5FA720AAC12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Q42:Q43</xm:sqref>
        </x14:conditionalFormatting>
        <x14:conditionalFormatting xmlns:xm="http://schemas.microsoft.com/office/excel/2006/main">
          <x14:cfRule type="cellIs" priority="673" operator="equal" id="{F717BCA7-7DF7-4FA7-AB85-9F54E2D796C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74" operator="equal" id="{2D039AA2-4580-4E62-9355-DDB69803DEC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75" operator="equal" id="{86E3D190-64CD-4F05-905F-1FC297CC801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76" operator="equal" id="{CF3F4440-AF60-43E4-B6DA-188BBEA2FF9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77" operator="equal" id="{799B8160-AD19-4CCB-90F6-5BD4705F708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697" operator="equal" id="{79AA003C-DB61-44F4-9BA6-B05C60D71D2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98" operator="equal" id="{55322519-F95D-4B32-886E-4531DD109A2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99" operator="equal" id="{CE0F84A0-21EA-4B3D-B9A1-67A5ED67217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00" operator="equal" id="{B1031D3D-0348-4ECC-822F-793417025B7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01" operator="equal" id="{A5468F51-C9B7-4A6D-85E5-E6292905A2D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I49</xm:sqref>
        </x14:conditionalFormatting>
        <x14:conditionalFormatting xmlns:xm="http://schemas.microsoft.com/office/excel/2006/main">
          <x14:cfRule type="cellIs" priority="691" operator="equal" id="{6AF3AD06-E71E-449C-89F2-13268EC6E00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92" operator="equal" id="{D4332497-5744-427E-921E-3C5148D922C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93" operator="equal" id="{1EB2FC2A-C6C8-4C19-8C42-BF665573FC7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94" operator="equal" id="{B3DA1A4D-517C-4CD2-B2C9-0763DD0E032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95" operator="equal" id="{B9A4FACD-F1A8-46CE-B344-E7FFDD93B33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M49</xm:sqref>
        </x14:conditionalFormatting>
        <x14:conditionalFormatting xmlns:xm="http://schemas.microsoft.com/office/excel/2006/main">
          <x14:cfRule type="cellIs" priority="685" operator="equal" id="{F7951A0E-4B1B-41A1-B96F-0476767F5D2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86" operator="equal" id="{17435071-89B9-493F-A0F0-AA13906292F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87" operator="equal" id="{AD53BA58-38FF-4B45-84D6-458B69AC2CD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88" operator="equal" id="{A3DC8991-BC45-4065-92B2-160A49A7E28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89" operator="equal" id="{CE8AFEAE-A508-46D4-8BC8-F8BA4CFA85B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U37</xm:sqref>
        </x14:conditionalFormatting>
        <x14:conditionalFormatting xmlns:xm="http://schemas.microsoft.com/office/excel/2006/main">
          <x14:cfRule type="cellIs" priority="679" operator="equal" id="{5C77D81E-5BA6-4E17-91EF-49FC2340BA3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80" operator="equal" id="{D00AE859-3F53-4359-8295-F8E9614D52F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81" operator="equal" id="{B793B275-AC40-412E-A9EF-A31621167B5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82" operator="equal" id="{F2867137-BF67-4F95-A324-111895DD8A6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83" operator="equal" id="{26143A96-52EC-4D2F-AD8F-04511AE73EF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Q37</xm:sqref>
        </x14:conditionalFormatting>
        <x14:conditionalFormatting xmlns:xm="http://schemas.microsoft.com/office/excel/2006/main">
          <x14:cfRule type="cellIs" priority="667" operator="equal" id="{EF10B788-1A9E-4648-95BA-23CF595B68F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68" operator="equal" id="{0E0199B2-C09F-45CD-8C70-227FD5A5B8A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69" operator="equal" id="{027A625D-3579-47D9-A829-113477D408C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70" operator="equal" id="{E0C91B71-DB02-464D-96D9-1621A8D558B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71" operator="equal" id="{33C29E24-C356-422A-9A84-4DC1E1E49B1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Q29</xm:sqref>
        </x14:conditionalFormatting>
        <x14:conditionalFormatting xmlns:xm="http://schemas.microsoft.com/office/excel/2006/main">
          <x14:cfRule type="cellIs" priority="655" operator="equal" id="{36D43AB7-E3C4-40DF-8650-D27E2916771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56" operator="equal" id="{4AA014E5-F037-4C1B-81BA-84FC3E33EE1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57" operator="equal" id="{9708082A-73F4-4BF2-A964-A90967ADB6C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58" operator="equal" id="{CFBB6AD0-E3AD-4FEA-8D3A-BACF122B580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59" operator="equal" id="{42ECC149-3147-42A1-AE69-7BFBADF8A3B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U25</xm:sqref>
        </x14:conditionalFormatting>
        <x14:conditionalFormatting xmlns:xm="http://schemas.microsoft.com/office/excel/2006/main">
          <x14:cfRule type="cellIs" priority="649" operator="equal" id="{13222AB8-FD33-40AD-9965-DD1F06BDA6D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50" operator="equal" id="{03C8FCE9-9D62-4D4A-939F-594FF520236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51" operator="equal" id="{2AFEE37A-E9BB-4AA6-8E06-0B8224080FC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52" operator="equal" id="{A78AE98F-6B6B-4B69-88F7-1ECA3AFFAB4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53" operator="equal" id="{D7FE5A91-D6CA-4A0B-BEE2-9F13B8D6D61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U29</xm:sqref>
        </x14:conditionalFormatting>
        <x14:conditionalFormatting xmlns:xm="http://schemas.microsoft.com/office/excel/2006/main">
          <x14:cfRule type="cellIs" priority="643" operator="equal" id="{857FA6EC-E5D6-4432-B205-53A56DCB417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44" operator="equal" id="{B1C18CFA-90B8-484F-AB6B-2DAB82D2822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45" operator="equal" id="{364F4C42-76E2-404D-BB49-EFB671CE1BF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46" operator="equal" id="{0CAB979B-1E27-4DCD-BEE3-4C7F7B8553A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47" operator="equal" id="{005941C9-979C-45E7-8369-ED1B6EEE36B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U33</xm:sqref>
        </x14:conditionalFormatting>
        <x14:conditionalFormatting xmlns:xm="http://schemas.microsoft.com/office/excel/2006/main">
          <x14:cfRule type="cellIs" priority="637" operator="equal" id="{F5E792DA-21D1-4DD5-A7C4-C65ADDC9D89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38" operator="equal" id="{A9B57D21-B31E-445F-94B9-F79310AC9EF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39" operator="equal" id="{7F0C7B9A-2068-4D48-9D0A-C74A4F78EE0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40" operator="equal" id="{9E0C9215-A207-4FD5-9A0E-B8EE7F533D4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41" operator="equal" id="{40E00E37-0BAF-4F47-A7F6-A42F2A0FAE3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U41</xm:sqref>
        </x14:conditionalFormatting>
        <x14:conditionalFormatting xmlns:xm="http://schemas.microsoft.com/office/excel/2006/main">
          <x14:cfRule type="cellIs" priority="631" operator="equal" id="{2C31ECF9-1EF2-4FF0-8E97-5D6B66DDA72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32" operator="equal" id="{DA9E3D2B-2934-432B-8B85-8218FFF9550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33" operator="equal" id="{A3609A33-BDAA-4AF2-BB93-EB0377CCB50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34" operator="equal" id="{CFD537AE-FFA2-4FAA-867E-E4075C13C63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35" operator="equal" id="{2770DECE-824D-4D10-89A5-D83A3B428D8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Q41</xm:sqref>
        </x14:conditionalFormatting>
        <x14:conditionalFormatting xmlns:xm="http://schemas.microsoft.com/office/excel/2006/main">
          <x14:cfRule type="cellIs" priority="626" operator="equal" id="{2BE191FA-3CE6-49FC-A869-ECD351D7952F}">
            <xm:f>Quellen!$C$8</xm:f>
            <x14:dxf>
              <font>
                <color rgb="FF0070C0"/>
              </font>
            </x14:dxf>
          </x14:cfRule>
          <x14:cfRule type="cellIs" priority="627" operator="equal" id="{5E621615-2C5A-40CD-8563-EFABB5728AB3}">
            <xm:f>Quellen!$C$7</xm:f>
            <x14:dxf>
              <font>
                <color rgb="FF00B050"/>
              </font>
            </x14:dxf>
          </x14:cfRule>
          <xm:sqref>D28</xm:sqref>
        </x14:conditionalFormatting>
        <x14:conditionalFormatting xmlns:xm="http://schemas.microsoft.com/office/excel/2006/main">
          <x14:cfRule type="cellIs" priority="393" operator="equal" id="{70A57D81-BEC3-4746-A6D5-EB9F09A9681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94" operator="equal" id="{477F2A90-1A3F-41FC-8DF6-406637BF58B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95" operator="equal" id="{6BE2BBF8-5CD2-4E6E-B2A9-D7E3CB74822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96" operator="equal" id="{F63F7AAD-56A7-4B35-B2DC-5BE75421A2A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97" operator="equal" id="{63A2B7BD-9040-4216-9389-BEA1F8B27FD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Y32:Y35</xm:sqref>
        </x14:conditionalFormatting>
        <x14:conditionalFormatting xmlns:xm="http://schemas.microsoft.com/office/excel/2006/main">
          <x14:cfRule type="cellIs" priority="388" operator="equal" id="{7A458363-860F-4E12-B079-C36E45E01B0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89" operator="equal" id="{560F5D70-4CEA-40C9-87D3-1506ED61A39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90" operator="equal" id="{6BFCCB44-824D-4A7A-B8F6-2A45B9F3AEE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91" operator="equal" id="{6EF78CD7-DB7E-4FDE-9B96-9887DB13D26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92" operator="equal" id="{3DC2E88D-B63C-4507-8AC9-90E66F360CA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Y28:Y31</xm:sqref>
        </x14:conditionalFormatting>
        <x14:conditionalFormatting xmlns:xm="http://schemas.microsoft.com/office/excel/2006/main">
          <x14:cfRule type="cellIs" priority="383" operator="equal" id="{AFCD9CC6-4307-45BD-84F5-73E61544ADB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84" operator="equal" id="{68ED76DE-C974-4496-8E81-F2F658E81CC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85" operator="equal" id="{B53D4FAD-9238-4B7C-92A2-F5B241F7696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86" operator="equal" id="{EF45F508-884C-4C49-96B1-970071542A9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87" operator="equal" id="{0A1E3856-919A-428B-9CA2-CA64096DB5B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Y24:Y27</xm:sqref>
        </x14:conditionalFormatting>
        <x14:conditionalFormatting xmlns:xm="http://schemas.microsoft.com/office/excel/2006/main">
          <x14:cfRule type="cellIs" priority="378" operator="equal" id="{4B8EDB63-B802-4AA0-BDEF-81450559440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79" operator="equal" id="{837D8E8E-514C-4B19-B180-A30F692F7E3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80" operator="equal" id="{D036D0BD-B079-48F7-8169-A36CA4E1EA7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81" operator="equal" id="{7888524E-7F77-4BBA-BE5F-7368BD8179E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82" operator="equal" id="{EF7C685E-EE7B-40D7-B96A-5B5ECEB359F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Y36:Y39</xm:sqref>
        </x14:conditionalFormatting>
        <x14:conditionalFormatting xmlns:xm="http://schemas.microsoft.com/office/excel/2006/main">
          <x14:cfRule type="cellIs" priority="373" operator="equal" id="{56603C76-0115-4EA8-819F-1D191EA8124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74" operator="equal" id="{A1FFE046-F80F-4B5F-9267-8F90EB01607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75" operator="equal" id="{5D06F0ED-3F3B-47A7-B6A6-17EEAE1ACF5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76" operator="equal" id="{1F9526DD-3A88-41F0-B199-5BB4152FDAC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77" operator="equal" id="{956CA538-0D12-4FFB-B3E5-AC41F6AA3FE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Y40:Y43</xm:sqref>
        </x14:conditionalFormatting>
        <x14:conditionalFormatting xmlns:xm="http://schemas.microsoft.com/office/excel/2006/main">
          <x14:cfRule type="cellIs" priority="368" operator="equal" id="{1C0A60BE-0AC8-4A0B-AD87-677945C999E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69" operator="equal" id="{ABE3F5DE-A0C8-45B1-B471-0627E03E7F2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70" operator="equal" id="{98BF86A9-770F-45B6-B0D1-3B7F3BECC33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71" operator="equal" id="{C6222B4C-90C1-4EEA-8958-784F17C58E9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72" operator="equal" id="{B5C24848-1656-4BFC-B46A-D82B0F0DFD7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Y44:Y47</xm:sqref>
        </x14:conditionalFormatting>
        <x14:conditionalFormatting xmlns:xm="http://schemas.microsoft.com/office/excel/2006/main">
          <x14:cfRule type="cellIs" priority="363" operator="equal" id="{5B9848EC-D625-4EA9-A16D-B3E9CA12EBA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64" operator="equal" id="{69FE41DC-C8B9-479B-BD13-22139B4A12B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65" operator="equal" id="{32C99C29-2437-419B-949B-A1D206D87B5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66" operator="equal" id="{F39C1BAB-B536-4221-B2C1-EA0685FDAE6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67" operator="equal" id="{E4BB748E-CD74-406D-968A-1879560EB18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Y48:Y51</xm:sqref>
        </x14:conditionalFormatting>
        <x14:conditionalFormatting xmlns:xm="http://schemas.microsoft.com/office/excel/2006/main">
          <x14:cfRule type="cellIs" priority="358" operator="equal" id="{7856A5CC-0CEA-417C-B219-56EEAEFA58E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59" operator="equal" id="{3803577C-3B27-4D3E-9B3B-1950BDB831A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60" operator="equal" id="{141CB0F4-DD05-4EF6-B5B3-393B66F5632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61" operator="equal" id="{F5AE8DC7-94B5-423F-BDBB-2C16E1EB962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62" operator="equal" id="{6113EEA6-FDDD-4DEC-86E5-BEFD4EA6439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AC32:AC35</xm:sqref>
        </x14:conditionalFormatting>
        <x14:conditionalFormatting xmlns:xm="http://schemas.microsoft.com/office/excel/2006/main">
          <x14:cfRule type="cellIs" priority="353" operator="equal" id="{96A3F954-4CF0-4337-AFC9-543E89924BA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54" operator="equal" id="{3A70A2FA-1E6B-4751-9989-692020FF1F1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55" operator="equal" id="{96AD7876-76E9-4E60-894F-8E58258127B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56" operator="equal" id="{84AA31AE-1357-42A4-A479-338A901D42F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57" operator="equal" id="{EBB575D9-EF96-48DF-A576-32CC2C4505F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AC28:AC31</xm:sqref>
        </x14:conditionalFormatting>
        <x14:conditionalFormatting xmlns:xm="http://schemas.microsoft.com/office/excel/2006/main">
          <x14:cfRule type="cellIs" priority="348" operator="equal" id="{7F14D1DC-A0A5-43F5-B618-2DC4433B6A7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49" operator="equal" id="{FC0C13C9-D952-4F07-9343-6C568EB41D2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50" operator="equal" id="{587A4434-BCEC-4257-BC52-FD5125B008D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51" operator="equal" id="{14CEF435-108D-4A18-953D-1E5B2554381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52" operator="equal" id="{49E8398A-13DE-4C4A-90AD-68291C27866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AC24:AC27</xm:sqref>
        </x14:conditionalFormatting>
        <x14:conditionalFormatting xmlns:xm="http://schemas.microsoft.com/office/excel/2006/main">
          <x14:cfRule type="cellIs" priority="343" operator="equal" id="{B0245B1C-F858-449F-AA7F-22B1E23E8C7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44" operator="equal" id="{EF70CFCF-4BA4-4A01-9DEC-E8FAA2970F8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5" operator="equal" id="{FFC84D11-B1B9-48CA-BA8E-07628A5F07D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46" operator="equal" id="{6C83EFEC-E733-4CA6-91C9-B19617E0677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47" operator="equal" id="{216FCD66-E599-4984-A92B-6C6D5CE0B07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AC36:AC39</xm:sqref>
        </x14:conditionalFormatting>
        <x14:conditionalFormatting xmlns:xm="http://schemas.microsoft.com/office/excel/2006/main">
          <x14:cfRule type="cellIs" priority="338" operator="equal" id="{62EF1A26-7904-4918-AEE5-B2BD975D94D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39" operator="equal" id="{DA24D3FD-DC79-432E-8C6B-8979E3E52ED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0" operator="equal" id="{8F47AB79-D4C8-4E19-8F54-48DFFA25949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41" operator="equal" id="{47F524AC-1A45-4391-8F57-7BF9A9C222B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42" operator="equal" id="{C245E1C5-9DA9-4335-B9BA-EA9FFFEE317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AC40:AC43</xm:sqref>
        </x14:conditionalFormatting>
        <x14:conditionalFormatting xmlns:xm="http://schemas.microsoft.com/office/excel/2006/main">
          <x14:cfRule type="cellIs" priority="333" operator="equal" id="{AC972064-159A-44A9-B2BF-BCE73D8E60E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34" operator="equal" id="{C48625ED-A683-4FF7-9F25-2C5A13900E4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35" operator="equal" id="{4B3FF672-D534-42E6-B0DA-1123F323963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36" operator="equal" id="{FCD16C41-CC1C-4FC7-B744-137B3E7EB57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37" operator="equal" id="{E59E4F94-C072-4380-A4BE-376185D0A36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AC44:AC47</xm:sqref>
        </x14:conditionalFormatting>
        <x14:conditionalFormatting xmlns:xm="http://schemas.microsoft.com/office/excel/2006/main">
          <x14:cfRule type="cellIs" priority="328" operator="equal" id="{9D2EC4BF-82E5-48D3-BC5A-8E0B84ECAB2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29" operator="equal" id="{897EF8B1-B067-4EA0-A77A-587ACB52E6B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30" operator="equal" id="{24143350-7D06-4D50-BB62-530DEAB306D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31" operator="equal" id="{A82CDBEC-5D58-459A-8D9A-1B5C1918CBF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32" operator="equal" id="{AD0AF3E8-BF66-4CD7-9F6C-B21EB03A005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AC48:AC51</xm:sqref>
        </x14:conditionalFormatting>
        <x14:conditionalFormatting xmlns:xm="http://schemas.microsoft.com/office/excel/2006/main">
          <x14:cfRule type="cellIs" priority="323" operator="equal" id="{F294AA7F-FE3A-45C1-B84F-9DB203D2603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24" operator="equal" id="{64A39621-6431-4A63-BCBE-FF2843888D3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25" operator="equal" id="{262D9885-ADA9-4102-B322-DFD2FAA75DF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26" operator="equal" id="{35B3D4C4-9C1C-49E6-AC5D-140D09FDE3F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27" operator="equal" id="{30C5EDB0-7D30-4832-A353-39EECFB5E9C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AG32:AG35</xm:sqref>
        </x14:conditionalFormatting>
        <x14:conditionalFormatting xmlns:xm="http://schemas.microsoft.com/office/excel/2006/main">
          <x14:cfRule type="cellIs" priority="318" operator="equal" id="{5460000B-AB1B-4ABD-AC0F-57F88EF5F95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19" operator="equal" id="{A8E43B40-B5EE-4FAE-971F-B156F82E2BE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20" operator="equal" id="{3149CAFC-E408-4C64-ACE3-A33309E4449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21" operator="equal" id="{FBF7E882-7190-4E34-86F7-4F6D2AEE0D9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22" operator="equal" id="{EA885E6A-BBBE-4C63-B3C1-C5EFF88BE81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AG28:AG31</xm:sqref>
        </x14:conditionalFormatting>
        <x14:conditionalFormatting xmlns:xm="http://schemas.microsoft.com/office/excel/2006/main">
          <x14:cfRule type="cellIs" priority="313" operator="equal" id="{7A438298-239D-4ACE-B08C-E2C1999D4B4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14" operator="equal" id="{9BAC5DCA-C7AD-4106-8F51-54E2C085E53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15" operator="equal" id="{F419F89B-6AC7-44FA-903F-7A58565A473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16" operator="equal" id="{DFD253A5-88B4-4E65-B863-65C4C84E240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17" operator="equal" id="{F495CF4A-A350-471F-8155-05E6D23DFF3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AG24:AG27</xm:sqref>
        </x14:conditionalFormatting>
        <x14:conditionalFormatting xmlns:xm="http://schemas.microsoft.com/office/excel/2006/main">
          <x14:cfRule type="cellIs" priority="308" operator="equal" id="{35684537-9765-40A9-BD4C-B1256E6AB6D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09" operator="equal" id="{BC4BA36C-1122-4D27-AF4D-289151EA0D5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10" operator="equal" id="{836290C3-7A76-4ED6-B11B-C0D6F56E864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11" operator="equal" id="{8F1ADE01-FBFA-4F35-8F9E-8DC77B0E4C7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12" operator="equal" id="{B0360E4D-F677-4019-A5E3-FFBB5CB41D0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AG36:AG39</xm:sqref>
        </x14:conditionalFormatting>
        <x14:conditionalFormatting xmlns:xm="http://schemas.microsoft.com/office/excel/2006/main">
          <x14:cfRule type="cellIs" priority="303" operator="equal" id="{24367EF3-517A-42A9-94EE-BDEFCD267FB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04" operator="equal" id="{71982FD4-B84E-4274-91D4-5FD6944F1DF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05" operator="equal" id="{FE5248E3-E16C-447A-A8CD-40E1D473904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06" operator="equal" id="{13CBCCF0-503C-43C7-8074-1848A1C68BA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07" operator="equal" id="{7DB639DE-BDA9-4DF3-9167-6A5ADA0892D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AG40:AG43</xm:sqref>
        </x14:conditionalFormatting>
        <x14:conditionalFormatting xmlns:xm="http://schemas.microsoft.com/office/excel/2006/main">
          <x14:cfRule type="cellIs" priority="298" operator="equal" id="{3ECEC76B-2E48-4BA3-BC59-4D1DC70FA82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99" operator="equal" id="{1BF52D3F-84EF-4D70-90A4-E3C46977075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00" operator="equal" id="{82F31CA2-51EB-4EEA-A5FD-D910510DF8C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01" operator="equal" id="{D6D0C632-2EC3-4381-81B1-77C29BC1D2F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02" operator="equal" id="{8E6B0ABE-42BC-4237-A73E-4C7942C9367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AG44:AG47</xm:sqref>
        </x14:conditionalFormatting>
        <x14:conditionalFormatting xmlns:xm="http://schemas.microsoft.com/office/excel/2006/main">
          <x14:cfRule type="cellIs" priority="293" operator="equal" id="{7C9D73FB-AC9E-413B-974F-B583FAE9728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94" operator="equal" id="{FCC136FA-4468-4633-945D-10B4CA46586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95" operator="equal" id="{25F6F696-916D-433A-BD83-6CF7EE6F215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96" operator="equal" id="{2E743255-18DD-42C6-B167-8A84A0E1445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97" operator="equal" id="{9BB3647B-2591-4CE9-BDD4-9D08739F1A5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AG48:AG51</xm:sqref>
        </x14:conditionalFormatting>
        <x14:conditionalFormatting xmlns:xm="http://schemas.microsoft.com/office/excel/2006/main">
          <x14:cfRule type="cellIs" priority="288" operator="equal" id="{00F3A40A-5976-453B-8F1E-9833370A527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89" operator="equal" id="{2E138F41-22FB-4C0F-B28B-3DB0AC73DDA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90" operator="equal" id="{66C99DA9-9D3C-4818-8A18-205278F841A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91" operator="equal" id="{44125012-F03D-4689-AF1E-1D720D75809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92" operator="equal" id="{205C7404-8CB9-4C8E-9392-131071C7FF5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U24</xm:sqref>
        </x14:conditionalFormatting>
        <x14:conditionalFormatting xmlns:xm="http://schemas.microsoft.com/office/excel/2006/main">
          <x14:cfRule type="cellIs" priority="283" operator="equal" id="{E661FE2D-CB8D-4BD1-AF0E-0DB5CF52614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84" operator="equal" id="{3B2E2401-AAB2-479D-BBE0-203FACAB17C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85" operator="equal" id="{110511CB-88CF-46AA-ADC2-3F82BD4A75A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86" operator="equal" id="{9946EA80-504A-45BD-80C0-CFD6C49F507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87" operator="equal" id="{EB434ADF-0670-4087-98BA-3804BD92EE6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U28</xm:sqref>
        </x14:conditionalFormatting>
        <x14:conditionalFormatting xmlns:xm="http://schemas.microsoft.com/office/excel/2006/main">
          <x14:cfRule type="cellIs" priority="278" operator="equal" id="{EE686AA2-0469-40D1-AED5-96DFD1EF8F6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79" operator="equal" id="{EA9926E1-B21C-42C3-87C0-E376D1D0B5D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80" operator="equal" id="{B715F4FC-FADC-4C71-BF3B-45E4A7CCB76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81" operator="equal" id="{921DE012-5A3A-42C2-A2E9-42DAD0431FA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82" operator="equal" id="{6FACEBEB-A2A8-4322-AFFC-91888215160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U32</xm:sqref>
        </x14:conditionalFormatting>
        <x14:conditionalFormatting xmlns:xm="http://schemas.microsoft.com/office/excel/2006/main">
          <x14:cfRule type="cellIs" priority="273" operator="equal" id="{22539080-8982-42C1-B1A3-914378AB1A1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74" operator="equal" id="{910CDE56-C37B-4ACF-9401-2BF7472DA84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75" operator="equal" id="{A0F2BE56-092E-420A-A9FD-4098B7BD3DF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76" operator="equal" id="{2A0AF8B2-5B9C-4412-9EA6-38B534245B9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77" operator="equal" id="{6C9E27E1-29D5-4DCB-955A-849603836BC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U36</xm:sqref>
        </x14:conditionalFormatting>
        <x14:conditionalFormatting xmlns:xm="http://schemas.microsoft.com/office/excel/2006/main">
          <x14:cfRule type="cellIs" priority="268" operator="equal" id="{8C14BAB5-8811-4B39-A7AC-848D647D84A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69" operator="equal" id="{D7056A05-DCC8-41A7-B337-CA729A1693B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70" operator="equal" id="{8F2FFBEF-A0E6-4381-9D38-AEAC6B8C436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71" operator="equal" id="{A814E165-DB31-4950-AF9E-289371EE681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72" operator="equal" id="{C19086D5-D1A9-44C8-9214-DCBEBD7D51E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U40</xm:sqref>
        </x14:conditionalFormatting>
        <x14:conditionalFormatting xmlns:xm="http://schemas.microsoft.com/office/excel/2006/main">
          <x14:cfRule type="cellIs" priority="263" operator="equal" id="{0C614B48-2C15-4625-A19A-0063482F57D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64" operator="equal" id="{B052F7FD-9883-4F0D-9923-877DEB0737E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65" operator="equal" id="{63E67419-3E75-4480-8309-FC1DB63CEEA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66" operator="equal" id="{9A2BE20A-07EE-41EF-AAC9-A74CFC55C53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67" operator="equal" id="{7C5C1800-885A-496E-B837-1C460FE6DD5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U44:U47</xm:sqref>
        </x14:conditionalFormatting>
        <x14:conditionalFormatting xmlns:xm="http://schemas.microsoft.com/office/excel/2006/main">
          <x14:cfRule type="cellIs" priority="258" operator="equal" id="{320BD38A-FEFA-43BA-874A-3E2F565EB6E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59" operator="equal" id="{1D5F1052-244B-4218-847E-4E472357A8C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60" operator="equal" id="{E5243D7A-72D6-49C1-ACF8-742A15FD4A9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61" operator="equal" id="{F634D8F3-8B08-42A1-8885-E4E436451B7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62" operator="equal" id="{B3B1C345-AE91-4D28-8E0C-DFE8EDE450A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U48:U51</xm:sqref>
        </x14:conditionalFormatting>
        <x14:conditionalFormatting xmlns:xm="http://schemas.microsoft.com/office/excel/2006/main">
          <x14:cfRule type="cellIs" priority="253" operator="equal" id="{3B62B3EB-1F62-4072-A1CD-4BB65B67F76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54" operator="equal" id="{835F4161-475A-457A-94B1-81B5C9FE184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55" operator="equal" id="{18D4EF82-5DA6-4462-80C2-7C1DC965641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56" operator="equal" id="{AE1BA15D-31C8-46B2-AABE-D5FB0FFA7DC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57" operator="equal" id="{93C9F0B6-64E2-4C5F-AE40-63D82E79E32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Q44:Q47</xm:sqref>
        </x14:conditionalFormatting>
        <x14:conditionalFormatting xmlns:xm="http://schemas.microsoft.com/office/excel/2006/main">
          <x14:cfRule type="cellIs" priority="248" operator="equal" id="{D70BD511-646B-42E5-93B9-CD81079808A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49" operator="equal" id="{22C02801-ACED-46AB-B103-70B567F76C9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50" operator="equal" id="{A0688E64-A2D0-4A8F-B9C1-C7924E9B15F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51" operator="equal" id="{11323709-5E0F-4F77-A6D4-D23271084F5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52" operator="equal" id="{C667E7F7-6C46-44EE-9829-8EF1A3F9D62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Q48:Q51</xm:sqref>
        </x14:conditionalFormatting>
        <x14:conditionalFormatting xmlns:xm="http://schemas.microsoft.com/office/excel/2006/main">
          <x14:cfRule type="cellIs" priority="243" operator="equal" id="{93DD65A8-F642-4696-BBB7-EF6D4D238F3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44" operator="equal" id="{94756110-8FF0-4E75-A0C2-DCE6A6EDAB8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45" operator="equal" id="{44345C92-64BE-4CD7-A206-77F3AF1334E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46" operator="equal" id="{BF2358F2-45A6-44BA-BDB1-1F40E4514ED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47" operator="equal" id="{A3B972B4-225E-4D5D-B957-50DECF22F64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U42:U43</xm:sqref>
        </x14:conditionalFormatting>
        <x14:conditionalFormatting xmlns:xm="http://schemas.microsoft.com/office/excel/2006/main">
          <x14:cfRule type="cellIs" priority="238" operator="equal" id="{763919AA-C253-443C-8E6D-890FDBD2568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39" operator="equal" id="{3E4BF422-4713-416B-AB7B-C852D877B12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40" operator="equal" id="{4981FDB5-664E-4BDA-81F6-869127F599C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41" operator="equal" id="{D9B3EC7B-805C-4224-88B6-67203CFFD0A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42" operator="equal" id="{830A000E-1C10-4992-8133-EE438FF73E7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U38:U39</xm:sqref>
        </x14:conditionalFormatting>
        <x14:conditionalFormatting xmlns:xm="http://schemas.microsoft.com/office/excel/2006/main">
          <x14:cfRule type="cellIs" priority="233" operator="equal" id="{B8D1398C-A8C9-4164-AE19-7C404356455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34" operator="equal" id="{818B9946-8128-4256-A2B7-36A0D3D83B0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35" operator="equal" id="{CB51C0FA-91CC-489E-92C4-ABF68D1B5BC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36" operator="equal" id="{A7488825-EB89-4761-88D6-60727CCCA7A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37" operator="equal" id="{67368140-A1FD-4924-9457-A85D6C8E511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U34:U35</xm:sqref>
        </x14:conditionalFormatting>
        <x14:conditionalFormatting xmlns:xm="http://schemas.microsoft.com/office/excel/2006/main">
          <x14:cfRule type="cellIs" priority="228" operator="equal" id="{C7FA3A41-4FEA-4207-B23E-D793B2DC828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29" operator="equal" id="{B1B117B6-C7C4-434D-BC41-F85086E5D2F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30" operator="equal" id="{8EF9A134-9298-42A0-9E58-066001F720E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31" operator="equal" id="{811818D2-5EE2-4A38-8EF4-802333C84ED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32" operator="equal" id="{1F5220B8-B300-4E68-864A-EE6D91FAA1D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U26:U27</xm:sqref>
        </x14:conditionalFormatting>
        <x14:conditionalFormatting xmlns:xm="http://schemas.microsoft.com/office/excel/2006/main">
          <x14:cfRule type="cellIs" priority="223" operator="equal" id="{C14B988C-771B-4256-8D2E-77C71B09F57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24" operator="equal" id="{2DF90A73-78C0-4F09-8C9A-7349817D8B8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5" operator="equal" id="{2B9E89C7-FAFC-4CE9-86D1-DB9D83EAD74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26" operator="equal" id="{8B9D1558-0608-4A1C-874A-D71E2CF06E0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27" operator="equal" id="{6C2364DD-35F0-4688-AED0-B6F8CA77A5D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U30:U31</xm:sqref>
        </x14:conditionalFormatting>
        <x14:conditionalFormatting xmlns:xm="http://schemas.microsoft.com/office/excel/2006/main">
          <x14:cfRule type="cellIs" priority="221" operator="equal" id="{68D7A624-CFC3-46DA-A89E-3D1E3F3EEFE2}">
            <xm:f>Quellen!$C$8</xm:f>
            <x14:dxf>
              <font>
                <color rgb="FF0070C0"/>
              </font>
            </x14:dxf>
          </x14:cfRule>
          <x14:cfRule type="cellIs" priority="222" operator="equal" id="{A2B13A8E-99C6-4985-91A5-063A020D7091}">
            <xm:f>Quellen!$C$7</xm:f>
            <x14:dxf>
              <font>
                <color rgb="FF00B050"/>
              </font>
            </x14:dxf>
          </x14:cfRule>
          <xm:sqref>D29:D31</xm:sqref>
        </x14:conditionalFormatting>
        <x14:conditionalFormatting xmlns:xm="http://schemas.microsoft.com/office/excel/2006/main">
          <x14:cfRule type="cellIs" priority="219" operator="equal" id="{7387B60C-DB5B-441F-8F88-AD5AF5FC81BC}">
            <xm:f>Quellen!$C$8</xm:f>
            <x14:dxf>
              <font>
                <color rgb="FF0070C0"/>
              </font>
            </x14:dxf>
          </x14:cfRule>
          <x14:cfRule type="cellIs" priority="220" operator="equal" id="{92D9E751-C0DA-4835-A733-614B67E306C8}">
            <xm:f>Quellen!$C$7</xm:f>
            <x14:dxf>
              <font>
                <color rgb="FF00B050"/>
              </font>
            </x14:dxf>
          </x14:cfRule>
          <xm:sqref>D24</xm:sqref>
        </x14:conditionalFormatting>
        <x14:conditionalFormatting xmlns:xm="http://schemas.microsoft.com/office/excel/2006/main">
          <x14:cfRule type="cellIs" priority="217" operator="equal" id="{4301E3C8-606A-4D08-BBE5-79272B9FE51C}">
            <xm:f>Quellen!$C$8</xm:f>
            <x14:dxf>
              <font>
                <color rgb="FF0070C0"/>
              </font>
            </x14:dxf>
          </x14:cfRule>
          <x14:cfRule type="cellIs" priority="218" operator="equal" id="{B367B521-B85C-4E47-BB7C-978F4E51DA7B}">
            <xm:f>Quellen!$C$7</xm:f>
            <x14:dxf>
              <font>
                <color rgb="FF00B050"/>
              </font>
            </x14:dxf>
          </x14:cfRule>
          <xm:sqref>D25:D27</xm:sqref>
        </x14:conditionalFormatting>
        <x14:conditionalFormatting xmlns:xm="http://schemas.microsoft.com/office/excel/2006/main">
          <x14:cfRule type="cellIs" priority="215" operator="equal" id="{A5F7CCA7-3528-4778-BF1C-2908AFA42DF7}">
            <xm:f>Quellen!$C$8</xm:f>
            <x14:dxf>
              <font>
                <color rgb="FF0070C0"/>
              </font>
            </x14:dxf>
          </x14:cfRule>
          <x14:cfRule type="cellIs" priority="216" operator="equal" id="{93C1242B-2FFF-47A6-8110-4415B903D3E0}">
            <xm:f>Quellen!$C$7</xm:f>
            <x14:dxf>
              <font>
                <color rgb="FF00B050"/>
              </font>
            </x14:dxf>
          </x14:cfRule>
          <xm:sqref>D32</xm:sqref>
        </x14:conditionalFormatting>
        <x14:conditionalFormatting xmlns:xm="http://schemas.microsoft.com/office/excel/2006/main">
          <x14:cfRule type="cellIs" priority="213" operator="equal" id="{2076F049-5C92-46D9-B787-8C3A12EDCD40}">
            <xm:f>Quellen!$C$8</xm:f>
            <x14:dxf>
              <font>
                <color rgb="FF0070C0"/>
              </font>
            </x14:dxf>
          </x14:cfRule>
          <x14:cfRule type="cellIs" priority="214" operator="equal" id="{45A26EA2-D18B-488B-97C5-591EE3AEFFEB}">
            <xm:f>Quellen!$C$7</xm:f>
            <x14:dxf>
              <font>
                <color rgb="FF00B050"/>
              </font>
            </x14:dxf>
          </x14:cfRule>
          <xm:sqref>D33:D35</xm:sqref>
        </x14:conditionalFormatting>
        <x14:conditionalFormatting xmlns:xm="http://schemas.microsoft.com/office/excel/2006/main">
          <x14:cfRule type="cellIs" priority="211" operator="equal" id="{D8AA3F28-6504-4F40-8085-CEDEA219DBA1}">
            <xm:f>Quellen!$C$8</xm:f>
            <x14:dxf>
              <font>
                <color rgb="FF0070C0"/>
              </font>
            </x14:dxf>
          </x14:cfRule>
          <x14:cfRule type="cellIs" priority="212" operator="equal" id="{541447DE-CF35-4323-9D99-321219F1F1F6}">
            <xm:f>Quellen!$C$7</xm:f>
            <x14:dxf>
              <font>
                <color rgb="FF00B050"/>
              </font>
            </x14:dxf>
          </x14:cfRule>
          <xm:sqref>D36</xm:sqref>
        </x14:conditionalFormatting>
        <x14:conditionalFormatting xmlns:xm="http://schemas.microsoft.com/office/excel/2006/main">
          <x14:cfRule type="cellIs" priority="209" operator="equal" id="{86A82048-735B-42EF-AEB7-BF05CA97F545}">
            <xm:f>Quellen!$C$8</xm:f>
            <x14:dxf>
              <font>
                <color rgb="FF0070C0"/>
              </font>
            </x14:dxf>
          </x14:cfRule>
          <x14:cfRule type="cellIs" priority="210" operator="equal" id="{66E8F804-58C7-4932-8BCE-0250469BACF2}">
            <xm:f>Quellen!$C$7</xm:f>
            <x14:dxf>
              <font>
                <color rgb="FF00B050"/>
              </font>
            </x14:dxf>
          </x14:cfRule>
          <xm:sqref>D37:D39</xm:sqref>
        </x14:conditionalFormatting>
        <x14:conditionalFormatting xmlns:xm="http://schemas.microsoft.com/office/excel/2006/main">
          <x14:cfRule type="cellIs" priority="207" operator="equal" id="{F54057FD-C0F1-4F18-8097-41A175D4D72E}">
            <xm:f>Quellen!$C$8</xm:f>
            <x14:dxf>
              <font>
                <color rgb="FF0070C0"/>
              </font>
            </x14:dxf>
          </x14:cfRule>
          <x14:cfRule type="cellIs" priority="208" operator="equal" id="{923DE002-361E-466E-9A58-7D24FA751988}">
            <xm:f>Quellen!$C$7</xm:f>
            <x14:dxf>
              <font>
                <color rgb="FF00B050"/>
              </font>
            </x14:dxf>
          </x14:cfRule>
          <xm:sqref>D40</xm:sqref>
        </x14:conditionalFormatting>
        <x14:conditionalFormatting xmlns:xm="http://schemas.microsoft.com/office/excel/2006/main">
          <x14:cfRule type="cellIs" priority="205" operator="equal" id="{4F1D128B-1F28-410A-BE05-AEA466ED2376}">
            <xm:f>Quellen!$C$8</xm:f>
            <x14:dxf>
              <font>
                <color rgb="FF0070C0"/>
              </font>
            </x14:dxf>
          </x14:cfRule>
          <x14:cfRule type="cellIs" priority="206" operator="equal" id="{F853ADDE-BA9D-430C-BE56-616A3DF590F9}">
            <xm:f>Quellen!$C$7</xm:f>
            <x14:dxf>
              <font>
                <color rgb="FF00B050"/>
              </font>
            </x14:dxf>
          </x14:cfRule>
          <xm:sqref>D41:D43</xm:sqref>
        </x14:conditionalFormatting>
        <x14:conditionalFormatting xmlns:xm="http://schemas.microsoft.com/office/excel/2006/main">
          <x14:cfRule type="cellIs" priority="203" operator="equal" id="{2903FF7F-61FA-456E-B0E4-C1ADC9F72CC5}">
            <xm:f>Quellen!$C$8</xm:f>
            <x14:dxf>
              <font>
                <color rgb="FF0070C0"/>
              </font>
            </x14:dxf>
          </x14:cfRule>
          <x14:cfRule type="cellIs" priority="204" operator="equal" id="{D38E7AE9-A8BA-4A34-9485-9CBB4EA066AB}">
            <xm:f>Quellen!$C$7</xm:f>
            <x14:dxf>
              <font>
                <color rgb="FF00B050"/>
              </font>
            </x14:dxf>
          </x14:cfRule>
          <xm:sqref>D44</xm:sqref>
        </x14:conditionalFormatting>
        <x14:conditionalFormatting xmlns:xm="http://schemas.microsoft.com/office/excel/2006/main">
          <x14:cfRule type="cellIs" priority="201" operator="equal" id="{3D056618-70D1-41F1-9954-EF82D11431B6}">
            <xm:f>Quellen!$C$8</xm:f>
            <x14:dxf>
              <font>
                <color rgb="FF0070C0"/>
              </font>
            </x14:dxf>
          </x14:cfRule>
          <x14:cfRule type="cellIs" priority="202" operator="equal" id="{0DDAF449-EF6D-4E57-9FB7-B5074A9185C0}">
            <xm:f>Quellen!$C$7</xm:f>
            <x14:dxf>
              <font>
                <color rgb="FF00B050"/>
              </font>
            </x14:dxf>
          </x14:cfRule>
          <xm:sqref>D45:D47</xm:sqref>
        </x14:conditionalFormatting>
        <x14:conditionalFormatting xmlns:xm="http://schemas.microsoft.com/office/excel/2006/main">
          <x14:cfRule type="cellIs" priority="199" operator="equal" id="{33C67AA9-4B45-4E58-8846-7F0B5D7E0520}">
            <xm:f>Quellen!$C$8</xm:f>
            <x14:dxf>
              <font>
                <color rgb="FF0070C0"/>
              </font>
            </x14:dxf>
          </x14:cfRule>
          <x14:cfRule type="cellIs" priority="200" operator="equal" id="{9DDF2CCE-17B5-4678-8CD1-374E842F1270}">
            <xm:f>Quellen!$C$7</xm:f>
            <x14:dxf>
              <font>
                <color rgb="FF00B050"/>
              </font>
            </x14:dxf>
          </x14:cfRule>
          <xm:sqref>D48</xm:sqref>
        </x14:conditionalFormatting>
        <x14:conditionalFormatting xmlns:xm="http://schemas.microsoft.com/office/excel/2006/main">
          <x14:cfRule type="cellIs" priority="197" operator="equal" id="{8555FBCF-354C-4556-A678-B5AC50C4D5A1}">
            <xm:f>Quellen!$C$8</xm:f>
            <x14:dxf>
              <font>
                <color rgb="FF0070C0"/>
              </font>
            </x14:dxf>
          </x14:cfRule>
          <x14:cfRule type="cellIs" priority="198" operator="equal" id="{A81C0402-B5B9-4A6C-85AA-64C5E7E0ADE4}">
            <xm:f>Quellen!$C$7</xm:f>
            <x14:dxf>
              <font>
                <color rgb="FF00B050"/>
              </font>
            </x14:dxf>
          </x14:cfRule>
          <xm:sqref>D49:D51</xm:sqref>
        </x14:conditionalFormatting>
        <x14:conditionalFormatting xmlns:xm="http://schemas.microsoft.com/office/excel/2006/main">
          <x14:cfRule type="cellIs" priority="195" operator="equal" id="{B8A1E1B6-53DD-4ED8-BB76-7A2F0E72F462}">
            <xm:f>Quellen!$C$8</xm:f>
            <x14:dxf>
              <font>
                <color rgb="FF0070C0"/>
              </font>
            </x14:dxf>
          </x14:cfRule>
          <x14:cfRule type="cellIs" priority="196" operator="equal" id="{9C9628E5-A40E-4C48-957F-536CF60EB992}">
            <xm:f>Quellen!$C$7</xm:f>
            <x14:dxf>
              <font>
                <color rgb="FF00B050"/>
              </font>
            </x14:dxf>
          </x14:cfRule>
          <xm:sqref>H28</xm:sqref>
        </x14:conditionalFormatting>
        <x14:conditionalFormatting xmlns:xm="http://schemas.microsoft.com/office/excel/2006/main">
          <x14:cfRule type="cellIs" priority="193" operator="equal" id="{2443F928-5A7A-4418-8509-0D88E1DA8E05}">
            <xm:f>Quellen!$C$8</xm:f>
            <x14:dxf>
              <font>
                <color rgb="FF0070C0"/>
              </font>
            </x14:dxf>
          </x14:cfRule>
          <x14:cfRule type="cellIs" priority="194" operator="equal" id="{ECE4E5FE-F7EE-408E-A7AB-27BB5248C47C}">
            <xm:f>Quellen!$C$7</xm:f>
            <x14:dxf>
              <font>
                <color rgb="FF00B050"/>
              </font>
            </x14:dxf>
          </x14:cfRule>
          <xm:sqref>H29:H31</xm:sqref>
        </x14:conditionalFormatting>
        <x14:conditionalFormatting xmlns:xm="http://schemas.microsoft.com/office/excel/2006/main">
          <x14:cfRule type="cellIs" priority="191" operator="equal" id="{0DCB2203-31A7-4DC1-A1AF-D873E22E74C2}">
            <xm:f>Quellen!$C$8</xm:f>
            <x14:dxf>
              <font>
                <color rgb="FF0070C0"/>
              </font>
            </x14:dxf>
          </x14:cfRule>
          <x14:cfRule type="cellIs" priority="192" operator="equal" id="{500ED84C-BFEC-478F-9CEF-C81B916C6D34}">
            <xm:f>Quellen!$C$7</xm:f>
            <x14:dxf>
              <font>
                <color rgb="FF00B050"/>
              </font>
            </x14:dxf>
          </x14:cfRule>
          <xm:sqref>H24</xm:sqref>
        </x14:conditionalFormatting>
        <x14:conditionalFormatting xmlns:xm="http://schemas.microsoft.com/office/excel/2006/main">
          <x14:cfRule type="cellIs" priority="189" operator="equal" id="{A376A71E-CEA4-46E3-9A6B-2EC32220E5BC}">
            <xm:f>Quellen!$C$8</xm:f>
            <x14:dxf>
              <font>
                <color rgb="FF0070C0"/>
              </font>
            </x14:dxf>
          </x14:cfRule>
          <x14:cfRule type="cellIs" priority="190" operator="equal" id="{2C2EE29E-F50E-4EE0-825D-63CF8932938B}">
            <xm:f>Quellen!$C$7</xm:f>
            <x14:dxf>
              <font>
                <color rgb="FF00B050"/>
              </font>
            </x14:dxf>
          </x14:cfRule>
          <xm:sqref>H25:H27</xm:sqref>
        </x14:conditionalFormatting>
        <x14:conditionalFormatting xmlns:xm="http://schemas.microsoft.com/office/excel/2006/main">
          <x14:cfRule type="cellIs" priority="187" operator="equal" id="{74AF54EB-41FB-44C7-90C6-6F2C6052375E}">
            <xm:f>Quellen!$C$8</xm:f>
            <x14:dxf>
              <font>
                <color rgb="FF0070C0"/>
              </font>
            </x14:dxf>
          </x14:cfRule>
          <x14:cfRule type="cellIs" priority="188" operator="equal" id="{693D991B-B125-4D87-AD94-3FBFBC29DFC3}">
            <xm:f>Quellen!$C$7</xm:f>
            <x14:dxf>
              <font>
                <color rgb="FF00B050"/>
              </font>
            </x14:dxf>
          </x14:cfRule>
          <xm:sqref>H32</xm:sqref>
        </x14:conditionalFormatting>
        <x14:conditionalFormatting xmlns:xm="http://schemas.microsoft.com/office/excel/2006/main">
          <x14:cfRule type="cellIs" priority="185" operator="equal" id="{2E96C7FB-288D-42A2-A878-F1EB27DD8218}">
            <xm:f>Quellen!$C$8</xm:f>
            <x14:dxf>
              <font>
                <color rgb="FF0070C0"/>
              </font>
            </x14:dxf>
          </x14:cfRule>
          <x14:cfRule type="cellIs" priority="186" operator="equal" id="{943DD0E0-C4C0-46B7-92A6-CF2048427651}">
            <xm:f>Quellen!$C$7</xm:f>
            <x14:dxf>
              <font>
                <color rgb="FF00B050"/>
              </font>
            </x14:dxf>
          </x14:cfRule>
          <xm:sqref>H33:H35</xm:sqref>
        </x14:conditionalFormatting>
        <x14:conditionalFormatting xmlns:xm="http://schemas.microsoft.com/office/excel/2006/main">
          <x14:cfRule type="cellIs" priority="183" operator="equal" id="{5D68C4D4-3D17-4E60-9582-60B62FC85162}">
            <xm:f>Quellen!$C$8</xm:f>
            <x14:dxf>
              <font>
                <color rgb="FF0070C0"/>
              </font>
            </x14:dxf>
          </x14:cfRule>
          <x14:cfRule type="cellIs" priority="184" operator="equal" id="{06335EC0-737B-45F5-A707-0F225F874E3D}">
            <xm:f>Quellen!$C$7</xm:f>
            <x14:dxf>
              <font>
                <color rgb="FF00B050"/>
              </font>
            </x14:dxf>
          </x14:cfRule>
          <xm:sqref>H36</xm:sqref>
        </x14:conditionalFormatting>
        <x14:conditionalFormatting xmlns:xm="http://schemas.microsoft.com/office/excel/2006/main">
          <x14:cfRule type="cellIs" priority="181" operator="equal" id="{43B1D7EB-14BA-4FEF-83D1-199B80AE6201}">
            <xm:f>Quellen!$C$8</xm:f>
            <x14:dxf>
              <font>
                <color rgb="FF0070C0"/>
              </font>
            </x14:dxf>
          </x14:cfRule>
          <x14:cfRule type="cellIs" priority="182" operator="equal" id="{0542438D-DDAF-4BE8-92FC-18F409A5EEBC}">
            <xm:f>Quellen!$C$7</xm:f>
            <x14:dxf>
              <font>
                <color rgb="FF00B050"/>
              </font>
            </x14:dxf>
          </x14:cfRule>
          <xm:sqref>H37:H39</xm:sqref>
        </x14:conditionalFormatting>
        <x14:conditionalFormatting xmlns:xm="http://schemas.microsoft.com/office/excel/2006/main">
          <x14:cfRule type="cellIs" priority="179" operator="equal" id="{C49B4B97-B511-4D0F-B571-5A4357F91400}">
            <xm:f>Quellen!$C$8</xm:f>
            <x14:dxf>
              <font>
                <color rgb="FF0070C0"/>
              </font>
            </x14:dxf>
          </x14:cfRule>
          <x14:cfRule type="cellIs" priority="180" operator="equal" id="{CFB63592-DD4A-4A23-9894-859B7702EF0A}">
            <xm:f>Quellen!$C$7</xm:f>
            <x14:dxf>
              <font>
                <color rgb="FF00B050"/>
              </font>
            </x14:dxf>
          </x14:cfRule>
          <xm:sqref>H40</xm:sqref>
        </x14:conditionalFormatting>
        <x14:conditionalFormatting xmlns:xm="http://schemas.microsoft.com/office/excel/2006/main">
          <x14:cfRule type="cellIs" priority="177" operator="equal" id="{41950247-8852-4E54-AA78-53641BFFA2D8}">
            <xm:f>Quellen!$C$8</xm:f>
            <x14:dxf>
              <font>
                <color rgb="FF0070C0"/>
              </font>
            </x14:dxf>
          </x14:cfRule>
          <x14:cfRule type="cellIs" priority="178" operator="equal" id="{7293C11F-F2FA-4322-B22B-C4D2B8AA3BD0}">
            <xm:f>Quellen!$C$7</xm:f>
            <x14:dxf>
              <font>
                <color rgb="FF00B050"/>
              </font>
            </x14:dxf>
          </x14:cfRule>
          <xm:sqref>H41:H43</xm:sqref>
        </x14:conditionalFormatting>
        <x14:conditionalFormatting xmlns:xm="http://schemas.microsoft.com/office/excel/2006/main">
          <x14:cfRule type="cellIs" priority="175" operator="equal" id="{61FFBC18-7723-4218-B088-45E67867EF4A}">
            <xm:f>Quellen!$C$8</xm:f>
            <x14:dxf>
              <font>
                <color rgb="FF0070C0"/>
              </font>
            </x14:dxf>
          </x14:cfRule>
          <x14:cfRule type="cellIs" priority="176" operator="equal" id="{BDF07493-62A9-4ED6-BDB9-CFF5A5F5210A}">
            <xm:f>Quellen!$C$7</xm:f>
            <x14:dxf>
              <font>
                <color rgb="FF00B050"/>
              </font>
            </x14:dxf>
          </x14:cfRule>
          <xm:sqref>H44</xm:sqref>
        </x14:conditionalFormatting>
        <x14:conditionalFormatting xmlns:xm="http://schemas.microsoft.com/office/excel/2006/main">
          <x14:cfRule type="cellIs" priority="173" operator="equal" id="{2F3B1A8E-4D4B-4086-B661-BCECE9768F8E}">
            <xm:f>Quellen!$C$8</xm:f>
            <x14:dxf>
              <font>
                <color rgb="FF0070C0"/>
              </font>
            </x14:dxf>
          </x14:cfRule>
          <x14:cfRule type="cellIs" priority="174" operator="equal" id="{6AF400AF-EB51-427A-B5E6-B7A14A487AAB}">
            <xm:f>Quellen!$C$7</xm:f>
            <x14:dxf>
              <font>
                <color rgb="FF00B050"/>
              </font>
            </x14:dxf>
          </x14:cfRule>
          <xm:sqref>H45:H47</xm:sqref>
        </x14:conditionalFormatting>
        <x14:conditionalFormatting xmlns:xm="http://schemas.microsoft.com/office/excel/2006/main">
          <x14:cfRule type="cellIs" priority="171" operator="equal" id="{E7D976F1-E8B3-45AD-9A48-604A901709C8}">
            <xm:f>Quellen!$C$8</xm:f>
            <x14:dxf>
              <font>
                <color rgb="FF0070C0"/>
              </font>
            </x14:dxf>
          </x14:cfRule>
          <x14:cfRule type="cellIs" priority="172" operator="equal" id="{3EBCFC58-37FB-49B4-AC8A-96442A77BC3A}">
            <xm:f>Quellen!$C$7</xm:f>
            <x14:dxf>
              <font>
                <color rgb="FF00B050"/>
              </font>
            </x14:dxf>
          </x14:cfRule>
          <xm:sqref>H48</xm:sqref>
        </x14:conditionalFormatting>
        <x14:conditionalFormatting xmlns:xm="http://schemas.microsoft.com/office/excel/2006/main">
          <x14:cfRule type="cellIs" priority="169" operator="equal" id="{ED532BD7-5942-48AB-B67F-365EC2745D3C}">
            <xm:f>Quellen!$C$8</xm:f>
            <x14:dxf>
              <font>
                <color rgb="FF0070C0"/>
              </font>
            </x14:dxf>
          </x14:cfRule>
          <x14:cfRule type="cellIs" priority="170" operator="equal" id="{D2CE63A4-CB35-4204-AD96-4403C78CD2E2}">
            <xm:f>Quellen!$C$7</xm:f>
            <x14:dxf>
              <font>
                <color rgb="FF00B050"/>
              </font>
            </x14:dxf>
          </x14:cfRule>
          <xm:sqref>H49:H51</xm:sqref>
        </x14:conditionalFormatting>
        <x14:conditionalFormatting xmlns:xm="http://schemas.microsoft.com/office/excel/2006/main">
          <x14:cfRule type="cellIs" priority="167" operator="equal" id="{5DA02F35-FA46-447F-A962-814B853AB1A8}">
            <xm:f>Quellen!$C$8</xm:f>
            <x14:dxf>
              <font>
                <color rgb="FF0070C0"/>
              </font>
            </x14:dxf>
          </x14:cfRule>
          <x14:cfRule type="cellIs" priority="168" operator="equal" id="{E8192299-20AF-463B-A846-2617453F27EA}">
            <xm:f>Quellen!$C$7</xm:f>
            <x14:dxf>
              <font>
                <color rgb="FF00B050"/>
              </font>
            </x14:dxf>
          </x14:cfRule>
          <xm:sqref>L28</xm:sqref>
        </x14:conditionalFormatting>
        <x14:conditionalFormatting xmlns:xm="http://schemas.microsoft.com/office/excel/2006/main">
          <x14:cfRule type="cellIs" priority="165" operator="equal" id="{FFBBFC1E-2924-4113-989F-44FDD50FFC80}">
            <xm:f>Quellen!$C$8</xm:f>
            <x14:dxf>
              <font>
                <color rgb="FF0070C0"/>
              </font>
            </x14:dxf>
          </x14:cfRule>
          <x14:cfRule type="cellIs" priority="166" operator="equal" id="{4BC3887F-B29C-43D7-A1B5-64E61C47A572}">
            <xm:f>Quellen!$C$7</xm:f>
            <x14:dxf>
              <font>
                <color rgb="FF00B050"/>
              </font>
            </x14:dxf>
          </x14:cfRule>
          <xm:sqref>L29:L31</xm:sqref>
        </x14:conditionalFormatting>
        <x14:conditionalFormatting xmlns:xm="http://schemas.microsoft.com/office/excel/2006/main">
          <x14:cfRule type="cellIs" priority="163" operator="equal" id="{A9F1C0E2-D9D9-4DC3-9173-8261D57B3ABA}">
            <xm:f>Quellen!$C$8</xm:f>
            <x14:dxf>
              <font>
                <color rgb="FF0070C0"/>
              </font>
            </x14:dxf>
          </x14:cfRule>
          <x14:cfRule type="cellIs" priority="164" operator="equal" id="{3AD301E9-D5DC-4D92-BAEB-4BABEF872C16}">
            <xm:f>Quellen!$C$7</xm:f>
            <x14:dxf>
              <font>
                <color rgb="FF00B050"/>
              </font>
            </x14:dxf>
          </x14:cfRule>
          <xm:sqref>L24</xm:sqref>
        </x14:conditionalFormatting>
        <x14:conditionalFormatting xmlns:xm="http://schemas.microsoft.com/office/excel/2006/main">
          <x14:cfRule type="cellIs" priority="161" operator="equal" id="{33B047EF-64D6-4B4F-BED5-F541B32DA38F}">
            <xm:f>Quellen!$C$8</xm:f>
            <x14:dxf>
              <font>
                <color rgb="FF0070C0"/>
              </font>
            </x14:dxf>
          </x14:cfRule>
          <x14:cfRule type="cellIs" priority="162" operator="equal" id="{90DBA0C8-32F8-4890-A9B4-29ACCD923172}">
            <xm:f>Quellen!$C$7</xm:f>
            <x14:dxf>
              <font>
                <color rgb="FF00B050"/>
              </font>
            </x14:dxf>
          </x14:cfRule>
          <xm:sqref>L25:L27</xm:sqref>
        </x14:conditionalFormatting>
        <x14:conditionalFormatting xmlns:xm="http://schemas.microsoft.com/office/excel/2006/main">
          <x14:cfRule type="cellIs" priority="159" operator="equal" id="{D66C536D-2E33-4A48-A2E4-59C0EB7D116C}">
            <xm:f>Quellen!$C$8</xm:f>
            <x14:dxf>
              <font>
                <color rgb="FF0070C0"/>
              </font>
            </x14:dxf>
          </x14:cfRule>
          <x14:cfRule type="cellIs" priority="160" operator="equal" id="{3130766E-A784-40FD-9B88-C90AACCF3B1C}">
            <xm:f>Quellen!$C$7</xm:f>
            <x14:dxf>
              <font>
                <color rgb="FF00B050"/>
              </font>
            </x14:dxf>
          </x14:cfRule>
          <xm:sqref>L32</xm:sqref>
        </x14:conditionalFormatting>
        <x14:conditionalFormatting xmlns:xm="http://schemas.microsoft.com/office/excel/2006/main">
          <x14:cfRule type="cellIs" priority="157" operator="equal" id="{3E92C305-0147-4985-8ECC-9118AAFE5840}">
            <xm:f>Quellen!$C$8</xm:f>
            <x14:dxf>
              <font>
                <color rgb="FF0070C0"/>
              </font>
            </x14:dxf>
          </x14:cfRule>
          <x14:cfRule type="cellIs" priority="158" operator="equal" id="{5CD6BC4D-62D6-4575-B620-0EDAE8C05150}">
            <xm:f>Quellen!$C$7</xm:f>
            <x14:dxf>
              <font>
                <color rgb="FF00B050"/>
              </font>
            </x14:dxf>
          </x14:cfRule>
          <xm:sqref>L33:L35</xm:sqref>
        </x14:conditionalFormatting>
        <x14:conditionalFormatting xmlns:xm="http://schemas.microsoft.com/office/excel/2006/main">
          <x14:cfRule type="cellIs" priority="155" operator="equal" id="{5AACAC7A-0BD0-4489-9071-31C9E172165F}">
            <xm:f>Quellen!$C$8</xm:f>
            <x14:dxf>
              <font>
                <color rgb="FF0070C0"/>
              </font>
            </x14:dxf>
          </x14:cfRule>
          <x14:cfRule type="cellIs" priority="156" operator="equal" id="{8B5A553D-9582-47E5-8BC6-0FD7B3064C56}">
            <xm:f>Quellen!$C$7</xm:f>
            <x14:dxf>
              <font>
                <color rgb="FF00B050"/>
              </font>
            </x14:dxf>
          </x14:cfRule>
          <xm:sqref>L36</xm:sqref>
        </x14:conditionalFormatting>
        <x14:conditionalFormatting xmlns:xm="http://schemas.microsoft.com/office/excel/2006/main">
          <x14:cfRule type="cellIs" priority="153" operator="equal" id="{885D8165-DE67-44EF-81E9-4448D1DDC93F}">
            <xm:f>Quellen!$C$8</xm:f>
            <x14:dxf>
              <font>
                <color rgb="FF0070C0"/>
              </font>
            </x14:dxf>
          </x14:cfRule>
          <x14:cfRule type="cellIs" priority="154" operator="equal" id="{DE41B358-A54E-452C-BB59-2FFD99CD0AAE}">
            <xm:f>Quellen!$C$7</xm:f>
            <x14:dxf>
              <font>
                <color rgb="FF00B050"/>
              </font>
            </x14:dxf>
          </x14:cfRule>
          <xm:sqref>L37:L39</xm:sqref>
        </x14:conditionalFormatting>
        <x14:conditionalFormatting xmlns:xm="http://schemas.microsoft.com/office/excel/2006/main">
          <x14:cfRule type="cellIs" priority="151" operator="equal" id="{C1AA0C39-287B-47D6-BCC8-85EC0439294E}">
            <xm:f>Quellen!$C$8</xm:f>
            <x14:dxf>
              <font>
                <color rgb="FF0070C0"/>
              </font>
            </x14:dxf>
          </x14:cfRule>
          <x14:cfRule type="cellIs" priority="152" operator="equal" id="{A0A3432F-7180-4D2D-9DFC-870BC4B52E01}">
            <xm:f>Quellen!$C$7</xm:f>
            <x14:dxf>
              <font>
                <color rgb="FF00B050"/>
              </font>
            </x14:dxf>
          </x14:cfRule>
          <xm:sqref>L40</xm:sqref>
        </x14:conditionalFormatting>
        <x14:conditionalFormatting xmlns:xm="http://schemas.microsoft.com/office/excel/2006/main">
          <x14:cfRule type="cellIs" priority="149" operator="equal" id="{56B8611E-B9F6-4E09-81EC-3591D41792AC}">
            <xm:f>Quellen!$C$8</xm:f>
            <x14:dxf>
              <font>
                <color rgb="FF0070C0"/>
              </font>
            </x14:dxf>
          </x14:cfRule>
          <x14:cfRule type="cellIs" priority="150" operator="equal" id="{82281608-FBB8-42BC-B6C5-AEAE763B0D59}">
            <xm:f>Quellen!$C$7</xm:f>
            <x14:dxf>
              <font>
                <color rgb="FF00B050"/>
              </font>
            </x14:dxf>
          </x14:cfRule>
          <xm:sqref>L41:L43</xm:sqref>
        </x14:conditionalFormatting>
        <x14:conditionalFormatting xmlns:xm="http://schemas.microsoft.com/office/excel/2006/main">
          <x14:cfRule type="cellIs" priority="147" operator="equal" id="{2738036D-44A4-47FB-BB2D-FAE88CDED4C6}">
            <xm:f>Quellen!$C$8</xm:f>
            <x14:dxf>
              <font>
                <color rgb="FF0070C0"/>
              </font>
            </x14:dxf>
          </x14:cfRule>
          <x14:cfRule type="cellIs" priority="148" operator="equal" id="{1C0F911F-2A3F-404D-B371-D7B7F04ABCDD}">
            <xm:f>Quellen!$C$7</xm:f>
            <x14:dxf>
              <font>
                <color rgb="FF00B050"/>
              </font>
            </x14:dxf>
          </x14:cfRule>
          <xm:sqref>L44</xm:sqref>
        </x14:conditionalFormatting>
        <x14:conditionalFormatting xmlns:xm="http://schemas.microsoft.com/office/excel/2006/main">
          <x14:cfRule type="cellIs" priority="145" operator="equal" id="{1ED510B8-5A62-439A-B2FB-651FEF9F4C54}">
            <xm:f>Quellen!$C$8</xm:f>
            <x14:dxf>
              <font>
                <color rgb="FF0070C0"/>
              </font>
            </x14:dxf>
          </x14:cfRule>
          <x14:cfRule type="cellIs" priority="146" operator="equal" id="{A02B2DD2-8FE1-410A-8D68-3BAE73AFFA78}">
            <xm:f>Quellen!$C$7</xm:f>
            <x14:dxf>
              <font>
                <color rgb="FF00B050"/>
              </font>
            </x14:dxf>
          </x14:cfRule>
          <xm:sqref>L45:L47</xm:sqref>
        </x14:conditionalFormatting>
        <x14:conditionalFormatting xmlns:xm="http://schemas.microsoft.com/office/excel/2006/main">
          <x14:cfRule type="cellIs" priority="143" operator="equal" id="{C8F15DD6-1732-4882-97F3-F91E1B1976C6}">
            <xm:f>Quellen!$C$8</xm:f>
            <x14:dxf>
              <font>
                <color rgb="FF0070C0"/>
              </font>
            </x14:dxf>
          </x14:cfRule>
          <x14:cfRule type="cellIs" priority="144" operator="equal" id="{74B0DBA7-9DE7-4702-BC59-AE9420B6791B}">
            <xm:f>Quellen!$C$7</xm:f>
            <x14:dxf>
              <font>
                <color rgb="FF00B050"/>
              </font>
            </x14:dxf>
          </x14:cfRule>
          <xm:sqref>L48</xm:sqref>
        </x14:conditionalFormatting>
        <x14:conditionalFormatting xmlns:xm="http://schemas.microsoft.com/office/excel/2006/main">
          <x14:cfRule type="cellIs" priority="141" operator="equal" id="{70DB47B1-BB21-4F72-A981-697595433D8D}">
            <xm:f>Quellen!$C$8</xm:f>
            <x14:dxf>
              <font>
                <color rgb="FF0070C0"/>
              </font>
            </x14:dxf>
          </x14:cfRule>
          <x14:cfRule type="cellIs" priority="142" operator="equal" id="{7AA8F48A-159D-4901-B030-8F5E7A8FF753}">
            <xm:f>Quellen!$C$7</xm:f>
            <x14:dxf>
              <font>
                <color rgb="FF00B050"/>
              </font>
            </x14:dxf>
          </x14:cfRule>
          <xm:sqref>L49:L51</xm:sqref>
        </x14:conditionalFormatting>
        <x14:conditionalFormatting xmlns:xm="http://schemas.microsoft.com/office/excel/2006/main">
          <x14:cfRule type="cellIs" priority="139" operator="equal" id="{3CC67536-ED05-4242-A16F-6F1E41CB476B}">
            <xm:f>Quellen!$C$8</xm:f>
            <x14:dxf>
              <font>
                <color rgb="FF0070C0"/>
              </font>
            </x14:dxf>
          </x14:cfRule>
          <x14:cfRule type="cellIs" priority="140" operator="equal" id="{3AFAAEDD-470C-4AE7-A3AB-5238B0D16ED6}">
            <xm:f>Quellen!$C$7</xm:f>
            <x14:dxf>
              <font>
                <color rgb="FF00B050"/>
              </font>
            </x14:dxf>
          </x14:cfRule>
          <xm:sqref>P28</xm:sqref>
        </x14:conditionalFormatting>
        <x14:conditionalFormatting xmlns:xm="http://schemas.microsoft.com/office/excel/2006/main">
          <x14:cfRule type="cellIs" priority="137" operator="equal" id="{177CC58C-1115-4FDD-B349-8B76CC4A6DE7}">
            <xm:f>Quellen!$C$8</xm:f>
            <x14:dxf>
              <font>
                <color rgb="FF0070C0"/>
              </font>
            </x14:dxf>
          </x14:cfRule>
          <x14:cfRule type="cellIs" priority="138" operator="equal" id="{88122973-6893-4625-986F-486082CB7603}">
            <xm:f>Quellen!$C$7</xm:f>
            <x14:dxf>
              <font>
                <color rgb="FF00B050"/>
              </font>
            </x14:dxf>
          </x14:cfRule>
          <xm:sqref>P29:P31</xm:sqref>
        </x14:conditionalFormatting>
        <x14:conditionalFormatting xmlns:xm="http://schemas.microsoft.com/office/excel/2006/main">
          <x14:cfRule type="cellIs" priority="135" operator="equal" id="{0C06D484-EE96-44B4-B5BF-830510DFEDEB}">
            <xm:f>Quellen!$C$8</xm:f>
            <x14:dxf>
              <font>
                <color rgb="FF0070C0"/>
              </font>
            </x14:dxf>
          </x14:cfRule>
          <x14:cfRule type="cellIs" priority="136" operator="equal" id="{F325B6B2-9661-4161-B8CD-8F2F0C335660}">
            <xm:f>Quellen!$C$7</xm:f>
            <x14:dxf>
              <font>
                <color rgb="FF00B050"/>
              </font>
            </x14:dxf>
          </x14:cfRule>
          <xm:sqref>P24</xm:sqref>
        </x14:conditionalFormatting>
        <x14:conditionalFormatting xmlns:xm="http://schemas.microsoft.com/office/excel/2006/main">
          <x14:cfRule type="cellIs" priority="133" operator="equal" id="{E3F6B73D-219D-4DC7-9F32-35652DD60274}">
            <xm:f>Quellen!$C$8</xm:f>
            <x14:dxf>
              <font>
                <color rgb="FF0070C0"/>
              </font>
            </x14:dxf>
          </x14:cfRule>
          <x14:cfRule type="cellIs" priority="134" operator="equal" id="{F70BE7ED-3B20-45F3-B7BA-B09C9A188774}">
            <xm:f>Quellen!$C$7</xm:f>
            <x14:dxf>
              <font>
                <color rgb="FF00B050"/>
              </font>
            </x14:dxf>
          </x14:cfRule>
          <xm:sqref>P25:P27</xm:sqref>
        </x14:conditionalFormatting>
        <x14:conditionalFormatting xmlns:xm="http://schemas.microsoft.com/office/excel/2006/main">
          <x14:cfRule type="cellIs" priority="131" operator="equal" id="{DC9DF56C-246C-4D6D-A2A0-4B084FF3102A}">
            <xm:f>Quellen!$C$8</xm:f>
            <x14:dxf>
              <font>
                <color rgb="FF0070C0"/>
              </font>
            </x14:dxf>
          </x14:cfRule>
          <x14:cfRule type="cellIs" priority="132" operator="equal" id="{69AA5EB5-15FF-4DBF-8571-9533F8EAC440}">
            <xm:f>Quellen!$C$7</xm:f>
            <x14:dxf>
              <font>
                <color rgb="FF00B050"/>
              </font>
            </x14:dxf>
          </x14:cfRule>
          <xm:sqref>P32</xm:sqref>
        </x14:conditionalFormatting>
        <x14:conditionalFormatting xmlns:xm="http://schemas.microsoft.com/office/excel/2006/main">
          <x14:cfRule type="cellIs" priority="129" operator="equal" id="{CCFC721E-AECA-47DE-9391-A7B15D33EC47}">
            <xm:f>Quellen!$C$8</xm:f>
            <x14:dxf>
              <font>
                <color rgb="FF0070C0"/>
              </font>
            </x14:dxf>
          </x14:cfRule>
          <x14:cfRule type="cellIs" priority="130" operator="equal" id="{05BC48FE-BC18-4814-B458-B256BD74713B}">
            <xm:f>Quellen!$C$7</xm:f>
            <x14:dxf>
              <font>
                <color rgb="FF00B050"/>
              </font>
            </x14:dxf>
          </x14:cfRule>
          <xm:sqref>P33:P35</xm:sqref>
        </x14:conditionalFormatting>
        <x14:conditionalFormatting xmlns:xm="http://schemas.microsoft.com/office/excel/2006/main">
          <x14:cfRule type="cellIs" priority="127" operator="equal" id="{D223005D-33CE-4B44-95E9-64E55D65A0D1}">
            <xm:f>Quellen!$C$8</xm:f>
            <x14:dxf>
              <font>
                <color rgb="FF0070C0"/>
              </font>
            </x14:dxf>
          </x14:cfRule>
          <x14:cfRule type="cellIs" priority="128" operator="equal" id="{A6A0B611-52A3-401B-8626-3D4309431238}">
            <xm:f>Quellen!$C$7</xm:f>
            <x14:dxf>
              <font>
                <color rgb="FF00B050"/>
              </font>
            </x14:dxf>
          </x14:cfRule>
          <xm:sqref>P36</xm:sqref>
        </x14:conditionalFormatting>
        <x14:conditionalFormatting xmlns:xm="http://schemas.microsoft.com/office/excel/2006/main">
          <x14:cfRule type="cellIs" priority="125" operator="equal" id="{0329B7A2-DF95-4591-90C9-2109DB90A89D}">
            <xm:f>Quellen!$C$8</xm:f>
            <x14:dxf>
              <font>
                <color rgb="FF0070C0"/>
              </font>
            </x14:dxf>
          </x14:cfRule>
          <x14:cfRule type="cellIs" priority="126" operator="equal" id="{642178D2-68A5-4319-885D-922D9DAAB31F}">
            <xm:f>Quellen!$C$7</xm:f>
            <x14:dxf>
              <font>
                <color rgb="FF00B050"/>
              </font>
            </x14:dxf>
          </x14:cfRule>
          <xm:sqref>P37:P39</xm:sqref>
        </x14:conditionalFormatting>
        <x14:conditionalFormatting xmlns:xm="http://schemas.microsoft.com/office/excel/2006/main">
          <x14:cfRule type="cellIs" priority="123" operator="equal" id="{F2448AFC-26FE-4821-9AA8-CA433F5D5307}">
            <xm:f>Quellen!$C$8</xm:f>
            <x14:dxf>
              <font>
                <color rgb="FF0070C0"/>
              </font>
            </x14:dxf>
          </x14:cfRule>
          <x14:cfRule type="cellIs" priority="124" operator="equal" id="{DF87BDF8-040B-4FC1-8454-E1174B255B57}">
            <xm:f>Quellen!$C$7</xm:f>
            <x14:dxf>
              <font>
                <color rgb="FF00B050"/>
              </font>
            </x14:dxf>
          </x14:cfRule>
          <xm:sqref>P40</xm:sqref>
        </x14:conditionalFormatting>
        <x14:conditionalFormatting xmlns:xm="http://schemas.microsoft.com/office/excel/2006/main">
          <x14:cfRule type="cellIs" priority="121" operator="equal" id="{C3F60B01-97C8-4EC9-8A60-E6924F8707B5}">
            <xm:f>Quellen!$C$8</xm:f>
            <x14:dxf>
              <font>
                <color rgb="FF0070C0"/>
              </font>
            </x14:dxf>
          </x14:cfRule>
          <x14:cfRule type="cellIs" priority="122" operator="equal" id="{DE811EFE-D9BE-446D-8F48-BD2D3984F5FB}">
            <xm:f>Quellen!$C$7</xm:f>
            <x14:dxf>
              <font>
                <color rgb="FF00B050"/>
              </font>
            </x14:dxf>
          </x14:cfRule>
          <xm:sqref>P41:P43</xm:sqref>
        </x14:conditionalFormatting>
        <x14:conditionalFormatting xmlns:xm="http://schemas.microsoft.com/office/excel/2006/main">
          <x14:cfRule type="cellIs" priority="119" operator="equal" id="{1085CFEB-8DBF-4CE5-92DD-EF20B21514E7}">
            <xm:f>Quellen!$C$8</xm:f>
            <x14:dxf>
              <font>
                <color rgb="FF0070C0"/>
              </font>
            </x14:dxf>
          </x14:cfRule>
          <x14:cfRule type="cellIs" priority="120" operator="equal" id="{1D59C34A-FBAB-485D-9684-47557E9C6A2C}">
            <xm:f>Quellen!$C$7</xm:f>
            <x14:dxf>
              <font>
                <color rgb="FF00B050"/>
              </font>
            </x14:dxf>
          </x14:cfRule>
          <xm:sqref>P44</xm:sqref>
        </x14:conditionalFormatting>
        <x14:conditionalFormatting xmlns:xm="http://schemas.microsoft.com/office/excel/2006/main">
          <x14:cfRule type="cellIs" priority="117" operator="equal" id="{F607AA17-951D-492D-A31A-AD9A4CECAFF0}">
            <xm:f>Quellen!$C$8</xm:f>
            <x14:dxf>
              <font>
                <color rgb="FF0070C0"/>
              </font>
            </x14:dxf>
          </x14:cfRule>
          <x14:cfRule type="cellIs" priority="118" operator="equal" id="{90C55F87-FA03-47CD-9F57-779C1203EC2E}">
            <xm:f>Quellen!$C$7</xm:f>
            <x14:dxf>
              <font>
                <color rgb="FF00B050"/>
              </font>
            </x14:dxf>
          </x14:cfRule>
          <xm:sqref>P45:P47</xm:sqref>
        </x14:conditionalFormatting>
        <x14:conditionalFormatting xmlns:xm="http://schemas.microsoft.com/office/excel/2006/main">
          <x14:cfRule type="cellIs" priority="115" operator="equal" id="{42C6C3A6-502A-401D-BE9A-062D0118F5D8}">
            <xm:f>Quellen!$C$8</xm:f>
            <x14:dxf>
              <font>
                <color rgb="FF0070C0"/>
              </font>
            </x14:dxf>
          </x14:cfRule>
          <x14:cfRule type="cellIs" priority="116" operator="equal" id="{210E966D-7452-4398-B283-23FB0C3D93BC}">
            <xm:f>Quellen!$C$7</xm:f>
            <x14:dxf>
              <font>
                <color rgb="FF00B050"/>
              </font>
            </x14:dxf>
          </x14:cfRule>
          <xm:sqref>P48</xm:sqref>
        </x14:conditionalFormatting>
        <x14:conditionalFormatting xmlns:xm="http://schemas.microsoft.com/office/excel/2006/main">
          <x14:cfRule type="cellIs" priority="113" operator="equal" id="{831BA71C-9781-4394-9938-0091023C0208}">
            <xm:f>Quellen!$C$8</xm:f>
            <x14:dxf>
              <font>
                <color rgb="FF0070C0"/>
              </font>
            </x14:dxf>
          </x14:cfRule>
          <x14:cfRule type="cellIs" priority="114" operator="equal" id="{714E6608-05E7-4577-ABC5-635A6382EFE6}">
            <xm:f>Quellen!$C$7</xm:f>
            <x14:dxf>
              <font>
                <color rgb="FF00B050"/>
              </font>
            </x14:dxf>
          </x14:cfRule>
          <xm:sqref>P49:P51</xm:sqref>
        </x14:conditionalFormatting>
        <x14:conditionalFormatting xmlns:xm="http://schemas.microsoft.com/office/excel/2006/main">
          <x14:cfRule type="cellIs" priority="111" operator="equal" id="{9398E7F6-1947-4CBC-AFF5-D37C28A6153B}">
            <xm:f>Quellen!$C$8</xm:f>
            <x14:dxf>
              <font>
                <color rgb="FF0070C0"/>
              </font>
            </x14:dxf>
          </x14:cfRule>
          <x14:cfRule type="cellIs" priority="112" operator="equal" id="{40DB4FF5-3EC1-404B-BF22-A2034463D5C2}">
            <xm:f>Quellen!$C$7</xm:f>
            <x14:dxf>
              <font>
                <color rgb="FF00B050"/>
              </font>
            </x14:dxf>
          </x14:cfRule>
          <xm:sqref>T28</xm:sqref>
        </x14:conditionalFormatting>
        <x14:conditionalFormatting xmlns:xm="http://schemas.microsoft.com/office/excel/2006/main">
          <x14:cfRule type="cellIs" priority="109" operator="equal" id="{74B011CB-E4F0-44F1-A813-9B3D19E8193E}">
            <xm:f>Quellen!$C$8</xm:f>
            <x14:dxf>
              <font>
                <color rgb="FF0070C0"/>
              </font>
            </x14:dxf>
          </x14:cfRule>
          <x14:cfRule type="cellIs" priority="110" operator="equal" id="{2F72F21E-0978-4FE3-937A-95B18AC28112}">
            <xm:f>Quellen!$C$7</xm:f>
            <x14:dxf>
              <font>
                <color rgb="FF00B050"/>
              </font>
            </x14:dxf>
          </x14:cfRule>
          <xm:sqref>T29:T31</xm:sqref>
        </x14:conditionalFormatting>
        <x14:conditionalFormatting xmlns:xm="http://schemas.microsoft.com/office/excel/2006/main">
          <x14:cfRule type="cellIs" priority="107" operator="equal" id="{1790B0AB-338B-4F75-A7BA-9035962D42AE}">
            <xm:f>Quellen!$C$8</xm:f>
            <x14:dxf>
              <font>
                <color rgb="FF0070C0"/>
              </font>
            </x14:dxf>
          </x14:cfRule>
          <x14:cfRule type="cellIs" priority="108" operator="equal" id="{BE2AF400-CCDC-4A28-B572-190D85A4CF3A}">
            <xm:f>Quellen!$C$7</xm:f>
            <x14:dxf>
              <font>
                <color rgb="FF00B050"/>
              </font>
            </x14:dxf>
          </x14:cfRule>
          <xm:sqref>T24</xm:sqref>
        </x14:conditionalFormatting>
        <x14:conditionalFormatting xmlns:xm="http://schemas.microsoft.com/office/excel/2006/main">
          <x14:cfRule type="cellIs" priority="105" operator="equal" id="{9B9682BE-F369-4F8B-B02A-5C8B630A37EA}">
            <xm:f>Quellen!$C$8</xm:f>
            <x14:dxf>
              <font>
                <color rgb="FF0070C0"/>
              </font>
            </x14:dxf>
          </x14:cfRule>
          <x14:cfRule type="cellIs" priority="106" operator="equal" id="{52C14590-DBEF-47F0-9CF2-522E16EC7560}">
            <xm:f>Quellen!$C$7</xm:f>
            <x14:dxf>
              <font>
                <color rgb="FF00B050"/>
              </font>
            </x14:dxf>
          </x14:cfRule>
          <xm:sqref>T25:T27</xm:sqref>
        </x14:conditionalFormatting>
        <x14:conditionalFormatting xmlns:xm="http://schemas.microsoft.com/office/excel/2006/main">
          <x14:cfRule type="cellIs" priority="103" operator="equal" id="{2780EC39-5375-409F-B50F-0B1E11EEA542}">
            <xm:f>Quellen!$C$8</xm:f>
            <x14:dxf>
              <font>
                <color rgb="FF0070C0"/>
              </font>
            </x14:dxf>
          </x14:cfRule>
          <x14:cfRule type="cellIs" priority="104" operator="equal" id="{06394379-A567-4246-A762-8BFE03679C1A}">
            <xm:f>Quellen!$C$7</xm:f>
            <x14:dxf>
              <font>
                <color rgb="FF00B050"/>
              </font>
            </x14:dxf>
          </x14:cfRule>
          <xm:sqref>T32</xm:sqref>
        </x14:conditionalFormatting>
        <x14:conditionalFormatting xmlns:xm="http://schemas.microsoft.com/office/excel/2006/main">
          <x14:cfRule type="cellIs" priority="101" operator="equal" id="{8A33A84C-74A1-46DA-A9E3-02590197B7A8}">
            <xm:f>Quellen!$C$8</xm:f>
            <x14:dxf>
              <font>
                <color rgb="FF0070C0"/>
              </font>
            </x14:dxf>
          </x14:cfRule>
          <x14:cfRule type="cellIs" priority="102" operator="equal" id="{5B771E99-8DA3-4DA5-85D7-A41DE4E63989}">
            <xm:f>Quellen!$C$7</xm:f>
            <x14:dxf>
              <font>
                <color rgb="FF00B050"/>
              </font>
            </x14:dxf>
          </x14:cfRule>
          <xm:sqref>T33:T35</xm:sqref>
        </x14:conditionalFormatting>
        <x14:conditionalFormatting xmlns:xm="http://schemas.microsoft.com/office/excel/2006/main">
          <x14:cfRule type="cellIs" priority="99" operator="equal" id="{1403FD6F-A913-49A9-A77E-9346A1FCA1FF}">
            <xm:f>Quellen!$C$8</xm:f>
            <x14:dxf>
              <font>
                <color rgb="FF0070C0"/>
              </font>
            </x14:dxf>
          </x14:cfRule>
          <x14:cfRule type="cellIs" priority="100" operator="equal" id="{F7F7885D-5C61-46AC-92A9-4856FF071895}">
            <xm:f>Quellen!$C$7</xm:f>
            <x14:dxf>
              <font>
                <color rgb="FF00B050"/>
              </font>
            </x14:dxf>
          </x14:cfRule>
          <xm:sqref>T36</xm:sqref>
        </x14:conditionalFormatting>
        <x14:conditionalFormatting xmlns:xm="http://schemas.microsoft.com/office/excel/2006/main">
          <x14:cfRule type="cellIs" priority="97" operator="equal" id="{F937493D-521A-4D58-9C8F-F8DABF9B3352}">
            <xm:f>Quellen!$C$8</xm:f>
            <x14:dxf>
              <font>
                <color rgb="FF0070C0"/>
              </font>
            </x14:dxf>
          </x14:cfRule>
          <x14:cfRule type="cellIs" priority="98" operator="equal" id="{BA762A89-7560-4EAE-BDDD-0CEDFCEF1621}">
            <xm:f>Quellen!$C$7</xm:f>
            <x14:dxf>
              <font>
                <color rgb="FF00B050"/>
              </font>
            </x14:dxf>
          </x14:cfRule>
          <xm:sqref>T37:T39</xm:sqref>
        </x14:conditionalFormatting>
        <x14:conditionalFormatting xmlns:xm="http://schemas.microsoft.com/office/excel/2006/main">
          <x14:cfRule type="cellIs" priority="95" operator="equal" id="{A4C6C8CF-6473-4B4A-9D98-05445D8ADC63}">
            <xm:f>Quellen!$C$8</xm:f>
            <x14:dxf>
              <font>
                <color rgb="FF0070C0"/>
              </font>
            </x14:dxf>
          </x14:cfRule>
          <x14:cfRule type="cellIs" priority="96" operator="equal" id="{B31C2F25-3960-479A-89B1-473B60509DFB}">
            <xm:f>Quellen!$C$7</xm:f>
            <x14:dxf>
              <font>
                <color rgb="FF00B050"/>
              </font>
            </x14:dxf>
          </x14:cfRule>
          <xm:sqref>T40</xm:sqref>
        </x14:conditionalFormatting>
        <x14:conditionalFormatting xmlns:xm="http://schemas.microsoft.com/office/excel/2006/main">
          <x14:cfRule type="cellIs" priority="93" operator="equal" id="{56F6FB4D-FBAE-4278-AAAF-ADB9696EE41A}">
            <xm:f>Quellen!$C$8</xm:f>
            <x14:dxf>
              <font>
                <color rgb="FF0070C0"/>
              </font>
            </x14:dxf>
          </x14:cfRule>
          <x14:cfRule type="cellIs" priority="94" operator="equal" id="{BFE1D574-04AA-4472-8FE6-32D8910E4A86}">
            <xm:f>Quellen!$C$7</xm:f>
            <x14:dxf>
              <font>
                <color rgb="FF00B050"/>
              </font>
            </x14:dxf>
          </x14:cfRule>
          <xm:sqref>T41:T43</xm:sqref>
        </x14:conditionalFormatting>
        <x14:conditionalFormatting xmlns:xm="http://schemas.microsoft.com/office/excel/2006/main">
          <x14:cfRule type="cellIs" priority="91" operator="equal" id="{A51ACC6F-ADEB-4FBB-8FD2-1816F001480C}">
            <xm:f>Quellen!$C$8</xm:f>
            <x14:dxf>
              <font>
                <color rgb="FF0070C0"/>
              </font>
            </x14:dxf>
          </x14:cfRule>
          <x14:cfRule type="cellIs" priority="92" operator="equal" id="{59F15A63-34C7-463E-9759-ADB13DE7B479}">
            <xm:f>Quellen!$C$7</xm:f>
            <x14:dxf>
              <font>
                <color rgb="FF00B050"/>
              </font>
            </x14:dxf>
          </x14:cfRule>
          <xm:sqref>T44</xm:sqref>
        </x14:conditionalFormatting>
        <x14:conditionalFormatting xmlns:xm="http://schemas.microsoft.com/office/excel/2006/main">
          <x14:cfRule type="cellIs" priority="89" operator="equal" id="{DCDB8FF1-654D-4043-B6E6-145698F766DE}">
            <xm:f>Quellen!$C$8</xm:f>
            <x14:dxf>
              <font>
                <color rgb="FF0070C0"/>
              </font>
            </x14:dxf>
          </x14:cfRule>
          <x14:cfRule type="cellIs" priority="90" operator="equal" id="{59075340-0B40-48E1-8B35-A0C40F54E7CA}">
            <xm:f>Quellen!$C$7</xm:f>
            <x14:dxf>
              <font>
                <color rgb="FF00B050"/>
              </font>
            </x14:dxf>
          </x14:cfRule>
          <xm:sqref>T45:T47</xm:sqref>
        </x14:conditionalFormatting>
        <x14:conditionalFormatting xmlns:xm="http://schemas.microsoft.com/office/excel/2006/main">
          <x14:cfRule type="cellIs" priority="87" operator="equal" id="{C2C0E573-C416-47A9-9E08-39CC1FBEBFC3}">
            <xm:f>Quellen!$C$8</xm:f>
            <x14:dxf>
              <font>
                <color rgb="FF0070C0"/>
              </font>
            </x14:dxf>
          </x14:cfRule>
          <x14:cfRule type="cellIs" priority="88" operator="equal" id="{10387191-AD21-4E29-81B1-D42D52ABEE28}">
            <xm:f>Quellen!$C$7</xm:f>
            <x14:dxf>
              <font>
                <color rgb="FF00B050"/>
              </font>
            </x14:dxf>
          </x14:cfRule>
          <xm:sqref>T48</xm:sqref>
        </x14:conditionalFormatting>
        <x14:conditionalFormatting xmlns:xm="http://schemas.microsoft.com/office/excel/2006/main">
          <x14:cfRule type="cellIs" priority="85" operator="equal" id="{1CF1034B-DC74-48A4-AAA3-6B87842F226F}">
            <xm:f>Quellen!$C$8</xm:f>
            <x14:dxf>
              <font>
                <color rgb="FF0070C0"/>
              </font>
            </x14:dxf>
          </x14:cfRule>
          <x14:cfRule type="cellIs" priority="86" operator="equal" id="{A97C5EC6-E543-42B0-9B71-F17395B5956C}">
            <xm:f>Quellen!$C$7</xm:f>
            <x14:dxf>
              <font>
                <color rgb="FF00B050"/>
              </font>
            </x14:dxf>
          </x14:cfRule>
          <xm:sqref>T49:T51</xm:sqref>
        </x14:conditionalFormatting>
        <x14:conditionalFormatting xmlns:xm="http://schemas.microsoft.com/office/excel/2006/main">
          <x14:cfRule type="cellIs" priority="83" operator="equal" id="{4F5A04A0-329D-48CD-8C07-307A38A9A518}">
            <xm:f>Quellen!$C$8</xm:f>
            <x14:dxf>
              <font>
                <color rgb="FF0070C0"/>
              </font>
            </x14:dxf>
          </x14:cfRule>
          <x14:cfRule type="cellIs" priority="84" operator="equal" id="{ACA0FEC4-7B62-4CAF-8070-E2C9759F82EB}">
            <xm:f>Quellen!$C$7</xm:f>
            <x14:dxf>
              <font>
                <color rgb="FF00B050"/>
              </font>
            </x14:dxf>
          </x14:cfRule>
          <xm:sqref>X28</xm:sqref>
        </x14:conditionalFormatting>
        <x14:conditionalFormatting xmlns:xm="http://schemas.microsoft.com/office/excel/2006/main">
          <x14:cfRule type="cellIs" priority="81" operator="equal" id="{34F7E7F1-F4C2-42D9-A3E6-1AAF82EF88F2}">
            <xm:f>Quellen!$C$8</xm:f>
            <x14:dxf>
              <font>
                <color rgb="FF0070C0"/>
              </font>
            </x14:dxf>
          </x14:cfRule>
          <x14:cfRule type="cellIs" priority="82" operator="equal" id="{446F1A3D-AED4-4482-B8D0-D003816CB73F}">
            <xm:f>Quellen!$C$7</xm:f>
            <x14:dxf>
              <font>
                <color rgb="FF00B050"/>
              </font>
            </x14:dxf>
          </x14:cfRule>
          <xm:sqref>X29:X31</xm:sqref>
        </x14:conditionalFormatting>
        <x14:conditionalFormatting xmlns:xm="http://schemas.microsoft.com/office/excel/2006/main">
          <x14:cfRule type="cellIs" priority="79" operator="equal" id="{8842CEE2-E849-4537-8D41-B6F1499DB105}">
            <xm:f>Quellen!$C$8</xm:f>
            <x14:dxf>
              <font>
                <color rgb="FF0070C0"/>
              </font>
            </x14:dxf>
          </x14:cfRule>
          <x14:cfRule type="cellIs" priority="80" operator="equal" id="{EA74B586-3E1A-4380-84F4-42410E6D24A9}">
            <xm:f>Quellen!$C$7</xm:f>
            <x14:dxf>
              <font>
                <color rgb="FF00B050"/>
              </font>
            </x14:dxf>
          </x14:cfRule>
          <xm:sqref>X24</xm:sqref>
        </x14:conditionalFormatting>
        <x14:conditionalFormatting xmlns:xm="http://schemas.microsoft.com/office/excel/2006/main">
          <x14:cfRule type="cellIs" priority="77" operator="equal" id="{6D0D7A81-37C4-40EA-9ED6-F8896019309B}">
            <xm:f>Quellen!$C$8</xm:f>
            <x14:dxf>
              <font>
                <color rgb="FF0070C0"/>
              </font>
            </x14:dxf>
          </x14:cfRule>
          <x14:cfRule type="cellIs" priority="78" operator="equal" id="{069BBD19-220D-49A4-BAC4-9ED2A8634EE6}">
            <xm:f>Quellen!$C$7</xm:f>
            <x14:dxf>
              <font>
                <color rgb="FF00B050"/>
              </font>
            </x14:dxf>
          </x14:cfRule>
          <xm:sqref>X25:X27</xm:sqref>
        </x14:conditionalFormatting>
        <x14:conditionalFormatting xmlns:xm="http://schemas.microsoft.com/office/excel/2006/main">
          <x14:cfRule type="cellIs" priority="75" operator="equal" id="{95F21792-27AF-4C64-9D8B-85D6E87A47FC}">
            <xm:f>Quellen!$C$8</xm:f>
            <x14:dxf>
              <font>
                <color rgb="FF0070C0"/>
              </font>
            </x14:dxf>
          </x14:cfRule>
          <x14:cfRule type="cellIs" priority="76" operator="equal" id="{A554D97C-7557-4C9E-9AD9-3AF6DB9C0EA2}">
            <xm:f>Quellen!$C$7</xm:f>
            <x14:dxf>
              <font>
                <color rgb="FF00B050"/>
              </font>
            </x14:dxf>
          </x14:cfRule>
          <xm:sqref>X32</xm:sqref>
        </x14:conditionalFormatting>
        <x14:conditionalFormatting xmlns:xm="http://schemas.microsoft.com/office/excel/2006/main">
          <x14:cfRule type="cellIs" priority="73" operator="equal" id="{3D8E64EE-DC87-4245-8335-820462B269A8}">
            <xm:f>Quellen!$C$8</xm:f>
            <x14:dxf>
              <font>
                <color rgb="FF0070C0"/>
              </font>
            </x14:dxf>
          </x14:cfRule>
          <x14:cfRule type="cellIs" priority="74" operator="equal" id="{A722F396-9AF0-4E5A-A708-F0E03BC8E3B8}">
            <xm:f>Quellen!$C$7</xm:f>
            <x14:dxf>
              <font>
                <color rgb="FF00B050"/>
              </font>
            </x14:dxf>
          </x14:cfRule>
          <xm:sqref>X33:X35</xm:sqref>
        </x14:conditionalFormatting>
        <x14:conditionalFormatting xmlns:xm="http://schemas.microsoft.com/office/excel/2006/main">
          <x14:cfRule type="cellIs" priority="71" operator="equal" id="{0E21C5E1-B947-421D-9E0C-378FB2E6021C}">
            <xm:f>Quellen!$C$8</xm:f>
            <x14:dxf>
              <font>
                <color rgb="FF0070C0"/>
              </font>
            </x14:dxf>
          </x14:cfRule>
          <x14:cfRule type="cellIs" priority="72" operator="equal" id="{9D7FCF1A-7F50-496C-86AC-260E5B7ED305}">
            <xm:f>Quellen!$C$7</xm:f>
            <x14:dxf>
              <font>
                <color rgb="FF00B050"/>
              </font>
            </x14:dxf>
          </x14:cfRule>
          <xm:sqref>X36</xm:sqref>
        </x14:conditionalFormatting>
        <x14:conditionalFormatting xmlns:xm="http://schemas.microsoft.com/office/excel/2006/main">
          <x14:cfRule type="cellIs" priority="69" operator="equal" id="{C4EF1154-3087-4B8B-98D7-F6BBAEAD6CB9}">
            <xm:f>Quellen!$C$8</xm:f>
            <x14:dxf>
              <font>
                <color rgb="FF0070C0"/>
              </font>
            </x14:dxf>
          </x14:cfRule>
          <x14:cfRule type="cellIs" priority="70" operator="equal" id="{1659CACA-42F5-4664-89A8-F2D0708D2DA2}">
            <xm:f>Quellen!$C$7</xm:f>
            <x14:dxf>
              <font>
                <color rgb="FF00B050"/>
              </font>
            </x14:dxf>
          </x14:cfRule>
          <xm:sqref>X37:X39</xm:sqref>
        </x14:conditionalFormatting>
        <x14:conditionalFormatting xmlns:xm="http://schemas.microsoft.com/office/excel/2006/main">
          <x14:cfRule type="cellIs" priority="67" operator="equal" id="{59685CC8-1F23-42E8-ADED-1413C1F43B6B}">
            <xm:f>Quellen!$C$8</xm:f>
            <x14:dxf>
              <font>
                <color rgb="FF0070C0"/>
              </font>
            </x14:dxf>
          </x14:cfRule>
          <x14:cfRule type="cellIs" priority="68" operator="equal" id="{D494751F-14D3-4113-9176-0A2991F37A2D}">
            <xm:f>Quellen!$C$7</xm:f>
            <x14:dxf>
              <font>
                <color rgb="FF00B050"/>
              </font>
            </x14:dxf>
          </x14:cfRule>
          <xm:sqref>X40</xm:sqref>
        </x14:conditionalFormatting>
        <x14:conditionalFormatting xmlns:xm="http://schemas.microsoft.com/office/excel/2006/main">
          <x14:cfRule type="cellIs" priority="65" operator="equal" id="{110506A4-4AED-48A2-9DF7-EAEEAF357711}">
            <xm:f>Quellen!$C$8</xm:f>
            <x14:dxf>
              <font>
                <color rgb="FF0070C0"/>
              </font>
            </x14:dxf>
          </x14:cfRule>
          <x14:cfRule type="cellIs" priority="66" operator="equal" id="{0A561E22-C466-4475-8B71-7D01A244231F}">
            <xm:f>Quellen!$C$7</xm:f>
            <x14:dxf>
              <font>
                <color rgb="FF00B050"/>
              </font>
            </x14:dxf>
          </x14:cfRule>
          <xm:sqref>X41:X43</xm:sqref>
        </x14:conditionalFormatting>
        <x14:conditionalFormatting xmlns:xm="http://schemas.microsoft.com/office/excel/2006/main">
          <x14:cfRule type="cellIs" priority="63" operator="equal" id="{28F46CFB-F353-4277-9005-C38C52CC5D15}">
            <xm:f>Quellen!$C$8</xm:f>
            <x14:dxf>
              <font>
                <color rgb="FF0070C0"/>
              </font>
            </x14:dxf>
          </x14:cfRule>
          <x14:cfRule type="cellIs" priority="64" operator="equal" id="{7F1B0531-4CA6-476E-83A9-FA6321C48A2B}">
            <xm:f>Quellen!$C$7</xm:f>
            <x14:dxf>
              <font>
                <color rgb="FF00B050"/>
              </font>
            </x14:dxf>
          </x14:cfRule>
          <xm:sqref>X44</xm:sqref>
        </x14:conditionalFormatting>
        <x14:conditionalFormatting xmlns:xm="http://schemas.microsoft.com/office/excel/2006/main">
          <x14:cfRule type="cellIs" priority="61" operator="equal" id="{91C67886-D653-49E1-879B-51C2F75B3911}">
            <xm:f>Quellen!$C$8</xm:f>
            <x14:dxf>
              <font>
                <color rgb="FF0070C0"/>
              </font>
            </x14:dxf>
          </x14:cfRule>
          <x14:cfRule type="cellIs" priority="62" operator="equal" id="{1A21ED02-E3E5-4CB7-B617-3E9477BDC9F9}">
            <xm:f>Quellen!$C$7</xm:f>
            <x14:dxf>
              <font>
                <color rgb="FF00B050"/>
              </font>
            </x14:dxf>
          </x14:cfRule>
          <xm:sqref>X45:X47</xm:sqref>
        </x14:conditionalFormatting>
        <x14:conditionalFormatting xmlns:xm="http://schemas.microsoft.com/office/excel/2006/main">
          <x14:cfRule type="cellIs" priority="59" operator="equal" id="{178D75F7-563D-49BD-8948-5D2A5AE581F9}">
            <xm:f>Quellen!$C$8</xm:f>
            <x14:dxf>
              <font>
                <color rgb="FF0070C0"/>
              </font>
            </x14:dxf>
          </x14:cfRule>
          <x14:cfRule type="cellIs" priority="60" operator="equal" id="{B9D8B8F3-0175-49A9-842E-E15EB9370613}">
            <xm:f>Quellen!$C$7</xm:f>
            <x14:dxf>
              <font>
                <color rgb="FF00B050"/>
              </font>
            </x14:dxf>
          </x14:cfRule>
          <xm:sqref>X48</xm:sqref>
        </x14:conditionalFormatting>
        <x14:conditionalFormatting xmlns:xm="http://schemas.microsoft.com/office/excel/2006/main">
          <x14:cfRule type="cellIs" priority="57" operator="equal" id="{3DDADC24-5041-405B-B0F1-F7203002EAAF}">
            <xm:f>Quellen!$C$8</xm:f>
            <x14:dxf>
              <font>
                <color rgb="FF0070C0"/>
              </font>
            </x14:dxf>
          </x14:cfRule>
          <x14:cfRule type="cellIs" priority="58" operator="equal" id="{70716D43-000F-4A78-8021-32449DBF68D8}">
            <xm:f>Quellen!$C$7</xm:f>
            <x14:dxf>
              <font>
                <color rgb="FF00B050"/>
              </font>
            </x14:dxf>
          </x14:cfRule>
          <xm:sqref>X49:X51</xm:sqref>
        </x14:conditionalFormatting>
        <x14:conditionalFormatting xmlns:xm="http://schemas.microsoft.com/office/excel/2006/main">
          <x14:cfRule type="cellIs" priority="55" operator="equal" id="{DBB1C27A-4307-42C7-A174-54059764A288}">
            <xm:f>Quellen!$C$8</xm:f>
            <x14:dxf>
              <font>
                <color rgb="FF0070C0"/>
              </font>
            </x14:dxf>
          </x14:cfRule>
          <x14:cfRule type="cellIs" priority="56" operator="equal" id="{6BF68DA2-114D-4D71-AC19-24C8A8010498}">
            <xm:f>Quellen!$C$7</xm:f>
            <x14:dxf>
              <font>
                <color rgb="FF00B050"/>
              </font>
            </x14:dxf>
          </x14:cfRule>
          <xm:sqref>AB28</xm:sqref>
        </x14:conditionalFormatting>
        <x14:conditionalFormatting xmlns:xm="http://schemas.microsoft.com/office/excel/2006/main">
          <x14:cfRule type="cellIs" priority="53" operator="equal" id="{C6744FB3-455B-4600-90D1-2F80C52797A9}">
            <xm:f>Quellen!$C$8</xm:f>
            <x14:dxf>
              <font>
                <color rgb="FF0070C0"/>
              </font>
            </x14:dxf>
          </x14:cfRule>
          <x14:cfRule type="cellIs" priority="54" operator="equal" id="{59B48E27-9385-46EC-86CD-10414F47A1E4}">
            <xm:f>Quellen!$C$7</xm:f>
            <x14:dxf>
              <font>
                <color rgb="FF00B050"/>
              </font>
            </x14:dxf>
          </x14:cfRule>
          <xm:sqref>AB29:AB31</xm:sqref>
        </x14:conditionalFormatting>
        <x14:conditionalFormatting xmlns:xm="http://schemas.microsoft.com/office/excel/2006/main">
          <x14:cfRule type="cellIs" priority="51" operator="equal" id="{A703BEAB-A9CE-4006-9FAB-BB6957035627}">
            <xm:f>Quellen!$C$8</xm:f>
            <x14:dxf>
              <font>
                <color rgb="FF0070C0"/>
              </font>
            </x14:dxf>
          </x14:cfRule>
          <x14:cfRule type="cellIs" priority="52" operator="equal" id="{FFFBC122-136C-4598-9037-5401B1828E9E}">
            <xm:f>Quellen!$C$7</xm:f>
            <x14:dxf>
              <font>
                <color rgb="FF00B050"/>
              </font>
            </x14:dxf>
          </x14:cfRule>
          <xm:sqref>AB24</xm:sqref>
        </x14:conditionalFormatting>
        <x14:conditionalFormatting xmlns:xm="http://schemas.microsoft.com/office/excel/2006/main">
          <x14:cfRule type="cellIs" priority="49" operator="equal" id="{F0888137-8F87-49A9-95E6-3B9CFF4793C8}">
            <xm:f>Quellen!$C$8</xm:f>
            <x14:dxf>
              <font>
                <color rgb="FF0070C0"/>
              </font>
            </x14:dxf>
          </x14:cfRule>
          <x14:cfRule type="cellIs" priority="50" operator="equal" id="{92BB0353-4241-4668-833C-16B2B5053966}">
            <xm:f>Quellen!$C$7</xm:f>
            <x14:dxf>
              <font>
                <color rgb="FF00B050"/>
              </font>
            </x14:dxf>
          </x14:cfRule>
          <xm:sqref>AB25:AB27</xm:sqref>
        </x14:conditionalFormatting>
        <x14:conditionalFormatting xmlns:xm="http://schemas.microsoft.com/office/excel/2006/main">
          <x14:cfRule type="cellIs" priority="47" operator="equal" id="{3C2A3E43-B789-415E-85C9-E818B1F9C0C1}">
            <xm:f>Quellen!$C$8</xm:f>
            <x14:dxf>
              <font>
                <color rgb="FF0070C0"/>
              </font>
            </x14:dxf>
          </x14:cfRule>
          <x14:cfRule type="cellIs" priority="48" operator="equal" id="{D639F183-A87A-4C7E-8A4B-D0B85495FA98}">
            <xm:f>Quellen!$C$7</xm:f>
            <x14:dxf>
              <font>
                <color rgb="FF00B050"/>
              </font>
            </x14:dxf>
          </x14:cfRule>
          <xm:sqref>AB32</xm:sqref>
        </x14:conditionalFormatting>
        <x14:conditionalFormatting xmlns:xm="http://schemas.microsoft.com/office/excel/2006/main">
          <x14:cfRule type="cellIs" priority="45" operator="equal" id="{649DE72B-CCC6-47BB-A7F6-520F10FC71A9}">
            <xm:f>Quellen!$C$8</xm:f>
            <x14:dxf>
              <font>
                <color rgb="FF0070C0"/>
              </font>
            </x14:dxf>
          </x14:cfRule>
          <x14:cfRule type="cellIs" priority="46" operator="equal" id="{537FC760-A168-4BE7-ADAD-91E32E8C4358}">
            <xm:f>Quellen!$C$7</xm:f>
            <x14:dxf>
              <font>
                <color rgb="FF00B050"/>
              </font>
            </x14:dxf>
          </x14:cfRule>
          <xm:sqref>AB33:AB35</xm:sqref>
        </x14:conditionalFormatting>
        <x14:conditionalFormatting xmlns:xm="http://schemas.microsoft.com/office/excel/2006/main">
          <x14:cfRule type="cellIs" priority="43" operator="equal" id="{BEE723C7-BCC6-44D0-B2B5-05A2EDCB2FDF}">
            <xm:f>Quellen!$C$8</xm:f>
            <x14:dxf>
              <font>
                <color rgb="FF0070C0"/>
              </font>
            </x14:dxf>
          </x14:cfRule>
          <x14:cfRule type="cellIs" priority="44" operator="equal" id="{046ABD40-6B66-4DB6-9818-B0B74B925901}">
            <xm:f>Quellen!$C$7</xm:f>
            <x14:dxf>
              <font>
                <color rgb="FF00B050"/>
              </font>
            </x14:dxf>
          </x14:cfRule>
          <xm:sqref>AB36</xm:sqref>
        </x14:conditionalFormatting>
        <x14:conditionalFormatting xmlns:xm="http://schemas.microsoft.com/office/excel/2006/main">
          <x14:cfRule type="cellIs" priority="41" operator="equal" id="{86F56BFA-FEF0-4C1B-9045-0DCBE617EDC7}">
            <xm:f>Quellen!$C$8</xm:f>
            <x14:dxf>
              <font>
                <color rgb="FF0070C0"/>
              </font>
            </x14:dxf>
          </x14:cfRule>
          <x14:cfRule type="cellIs" priority="42" operator="equal" id="{983FB3D8-BA9A-4687-870E-76FBAD411D39}">
            <xm:f>Quellen!$C$7</xm:f>
            <x14:dxf>
              <font>
                <color rgb="FF00B050"/>
              </font>
            </x14:dxf>
          </x14:cfRule>
          <xm:sqref>AB37:AB39</xm:sqref>
        </x14:conditionalFormatting>
        <x14:conditionalFormatting xmlns:xm="http://schemas.microsoft.com/office/excel/2006/main">
          <x14:cfRule type="cellIs" priority="39" operator="equal" id="{797B2B35-DD22-4B11-B4DE-4D1CFB714F65}">
            <xm:f>Quellen!$C$8</xm:f>
            <x14:dxf>
              <font>
                <color rgb="FF0070C0"/>
              </font>
            </x14:dxf>
          </x14:cfRule>
          <x14:cfRule type="cellIs" priority="40" operator="equal" id="{9454C5E9-5EF3-4834-B06A-F6E1CB5E730A}">
            <xm:f>Quellen!$C$7</xm:f>
            <x14:dxf>
              <font>
                <color rgb="FF00B050"/>
              </font>
            </x14:dxf>
          </x14:cfRule>
          <xm:sqref>AB40</xm:sqref>
        </x14:conditionalFormatting>
        <x14:conditionalFormatting xmlns:xm="http://schemas.microsoft.com/office/excel/2006/main">
          <x14:cfRule type="cellIs" priority="37" operator="equal" id="{229F3E0E-4192-44BD-94EF-CCAD6E653059}">
            <xm:f>Quellen!$C$8</xm:f>
            <x14:dxf>
              <font>
                <color rgb="FF0070C0"/>
              </font>
            </x14:dxf>
          </x14:cfRule>
          <x14:cfRule type="cellIs" priority="38" operator="equal" id="{C001357D-9BEB-49CE-BD80-F4F41AD21506}">
            <xm:f>Quellen!$C$7</xm:f>
            <x14:dxf>
              <font>
                <color rgb="FF00B050"/>
              </font>
            </x14:dxf>
          </x14:cfRule>
          <xm:sqref>AB41:AB43</xm:sqref>
        </x14:conditionalFormatting>
        <x14:conditionalFormatting xmlns:xm="http://schemas.microsoft.com/office/excel/2006/main">
          <x14:cfRule type="cellIs" priority="35" operator="equal" id="{8A11EC88-B16A-4E9D-A882-16506DC0B58B}">
            <xm:f>Quellen!$C$8</xm:f>
            <x14:dxf>
              <font>
                <color rgb="FF0070C0"/>
              </font>
            </x14:dxf>
          </x14:cfRule>
          <x14:cfRule type="cellIs" priority="36" operator="equal" id="{A038E8B5-774A-4AD0-BA46-30B26A1DF33D}">
            <xm:f>Quellen!$C$7</xm:f>
            <x14:dxf>
              <font>
                <color rgb="FF00B050"/>
              </font>
            </x14:dxf>
          </x14:cfRule>
          <xm:sqref>AB44</xm:sqref>
        </x14:conditionalFormatting>
        <x14:conditionalFormatting xmlns:xm="http://schemas.microsoft.com/office/excel/2006/main">
          <x14:cfRule type="cellIs" priority="33" operator="equal" id="{B15FE3C0-1D62-4A75-A6CF-81D436E94EA3}">
            <xm:f>Quellen!$C$8</xm:f>
            <x14:dxf>
              <font>
                <color rgb="FF0070C0"/>
              </font>
            </x14:dxf>
          </x14:cfRule>
          <x14:cfRule type="cellIs" priority="34" operator="equal" id="{0ABDAEA1-03B1-4744-9DF6-063931EB6F83}">
            <xm:f>Quellen!$C$7</xm:f>
            <x14:dxf>
              <font>
                <color rgb="FF00B050"/>
              </font>
            </x14:dxf>
          </x14:cfRule>
          <xm:sqref>AB45:AB47</xm:sqref>
        </x14:conditionalFormatting>
        <x14:conditionalFormatting xmlns:xm="http://schemas.microsoft.com/office/excel/2006/main">
          <x14:cfRule type="cellIs" priority="31" operator="equal" id="{2B8FB340-9C81-48FD-9003-D6A48A45472B}">
            <xm:f>Quellen!$C$8</xm:f>
            <x14:dxf>
              <font>
                <color rgb="FF0070C0"/>
              </font>
            </x14:dxf>
          </x14:cfRule>
          <x14:cfRule type="cellIs" priority="32" operator="equal" id="{E3A5F3CD-60BD-4A50-A9D6-9B46169BE412}">
            <xm:f>Quellen!$C$7</xm:f>
            <x14:dxf>
              <font>
                <color rgb="FF00B050"/>
              </font>
            </x14:dxf>
          </x14:cfRule>
          <xm:sqref>AB48</xm:sqref>
        </x14:conditionalFormatting>
        <x14:conditionalFormatting xmlns:xm="http://schemas.microsoft.com/office/excel/2006/main">
          <x14:cfRule type="cellIs" priority="29" operator="equal" id="{99CE5120-53D7-4FFE-BB44-F33B2147AB71}">
            <xm:f>Quellen!$C$8</xm:f>
            <x14:dxf>
              <font>
                <color rgb="FF0070C0"/>
              </font>
            </x14:dxf>
          </x14:cfRule>
          <x14:cfRule type="cellIs" priority="30" operator="equal" id="{27B7EB5F-5F88-4391-8622-F37D05191DE0}">
            <xm:f>Quellen!$C$7</xm:f>
            <x14:dxf>
              <font>
                <color rgb="FF00B050"/>
              </font>
            </x14:dxf>
          </x14:cfRule>
          <xm:sqref>AB49:AB51</xm:sqref>
        </x14:conditionalFormatting>
        <x14:conditionalFormatting xmlns:xm="http://schemas.microsoft.com/office/excel/2006/main">
          <x14:cfRule type="cellIs" priority="27" operator="equal" id="{57D7F7FD-7E1A-4E72-A0D9-060192414944}">
            <xm:f>Quellen!$C$8</xm:f>
            <x14:dxf>
              <font>
                <color rgb="FF0070C0"/>
              </font>
            </x14:dxf>
          </x14:cfRule>
          <x14:cfRule type="cellIs" priority="28" operator="equal" id="{7E71C57C-04F6-47DD-859E-C08CB574C62F}">
            <xm:f>Quellen!$C$7</xm:f>
            <x14:dxf>
              <font>
                <color rgb="FF00B050"/>
              </font>
            </x14:dxf>
          </x14:cfRule>
          <xm:sqref>AF28</xm:sqref>
        </x14:conditionalFormatting>
        <x14:conditionalFormatting xmlns:xm="http://schemas.microsoft.com/office/excel/2006/main">
          <x14:cfRule type="cellIs" priority="25" operator="equal" id="{4D4294D9-16F1-43A8-9143-7A24A3C21B1A}">
            <xm:f>Quellen!$C$8</xm:f>
            <x14:dxf>
              <font>
                <color rgb="FF0070C0"/>
              </font>
            </x14:dxf>
          </x14:cfRule>
          <x14:cfRule type="cellIs" priority="26" operator="equal" id="{8433DAC5-7C3B-4987-BC9D-A86F2A531FCB}">
            <xm:f>Quellen!$C$7</xm:f>
            <x14:dxf>
              <font>
                <color rgb="FF00B050"/>
              </font>
            </x14:dxf>
          </x14:cfRule>
          <xm:sqref>AF29:AF31</xm:sqref>
        </x14:conditionalFormatting>
        <x14:conditionalFormatting xmlns:xm="http://schemas.microsoft.com/office/excel/2006/main">
          <x14:cfRule type="cellIs" priority="23" operator="equal" id="{61B75A17-91F2-4E72-A4CE-2FCE6836BC21}">
            <xm:f>Quellen!$C$8</xm:f>
            <x14:dxf>
              <font>
                <color rgb="FF0070C0"/>
              </font>
            </x14:dxf>
          </x14:cfRule>
          <x14:cfRule type="cellIs" priority="24" operator="equal" id="{693DDD1F-CCFD-48B9-B1B2-ECFC13BF696D}">
            <xm:f>Quellen!$C$7</xm:f>
            <x14:dxf>
              <font>
                <color rgb="FF00B050"/>
              </font>
            </x14:dxf>
          </x14:cfRule>
          <xm:sqref>AF24</xm:sqref>
        </x14:conditionalFormatting>
        <x14:conditionalFormatting xmlns:xm="http://schemas.microsoft.com/office/excel/2006/main">
          <x14:cfRule type="cellIs" priority="21" operator="equal" id="{CC487F68-C5BB-4AD2-8ADE-D611AA679F4B}">
            <xm:f>Quellen!$C$8</xm:f>
            <x14:dxf>
              <font>
                <color rgb="FF0070C0"/>
              </font>
            </x14:dxf>
          </x14:cfRule>
          <x14:cfRule type="cellIs" priority="22" operator="equal" id="{1A93C7C7-8B27-4A12-A2B6-8E1693E98BDE}">
            <xm:f>Quellen!$C$7</xm:f>
            <x14:dxf>
              <font>
                <color rgb="FF00B050"/>
              </font>
            </x14:dxf>
          </x14:cfRule>
          <xm:sqref>AF25:AF27</xm:sqref>
        </x14:conditionalFormatting>
        <x14:conditionalFormatting xmlns:xm="http://schemas.microsoft.com/office/excel/2006/main">
          <x14:cfRule type="cellIs" priority="19" operator="equal" id="{DF7729CE-B8D6-47FD-B1C5-45D8AC5286B5}">
            <xm:f>Quellen!$C$8</xm:f>
            <x14:dxf>
              <font>
                <color rgb="FF0070C0"/>
              </font>
            </x14:dxf>
          </x14:cfRule>
          <x14:cfRule type="cellIs" priority="20" operator="equal" id="{14E14353-4F6C-4E6A-A232-A9EF9F1CEE3D}">
            <xm:f>Quellen!$C$7</xm:f>
            <x14:dxf>
              <font>
                <color rgb="FF00B050"/>
              </font>
            </x14:dxf>
          </x14:cfRule>
          <xm:sqref>AF32</xm:sqref>
        </x14:conditionalFormatting>
        <x14:conditionalFormatting xmlns:xm="http://schemas.microsoft.com/office/excel/2006/main">
          <x14:cfRule type="cellIs" priority="17" operator="equal" id="{E7769398-CD7E-44FD-BDCE-86DC0A6CEB1D}">
            <xm:f>Quellen!$C$8</xm:f>
            <x14:dxf>
              <font>
                <color rgb="FF0070C0"/>
              </font>
            </x14:dxf>
          </x14:cfRule>
          <x14:cfRule type="cellIs" priority="18" operator="equal" id="{A19C90F6-ACCC-421F-A199-72480854A410}">
            <xm:f>Quellen!$C$7</xm:f>
            <x14:dxf>
              <font>
                <color rgb="FF00B050"/>
              </font>
            </x14:dxf>
          </x14:cfRule>
          <xm:sqref>AF33:AF35</xm:sqref>
        </x14:conditionalFormatting>
        <x14:conditionalFormatting xmlns:xm="http://schemas.microsoft.com/office/excel/2006/main">
          <x14:cfRule type="cellIs" priority="15" operator="equal" id="{B3939F7E-4B78-4451-A6A1-DF81270E7461}">
            <xm:f>Quellen!$C$8</xm:f>
            <x14:dxf>
              <font>
                <color rgb="FF0070C0"/>
              </font>
            </x14:dxf>
          </x14:cfRule>
          <x14:cfRule type="cellIs" priority="16" operator="equal" id="{09BB524A-51A2-4789-9213-345EE8BB0E10}">
            <xm:f>Quellen!$C$7</xm:f>
            <x14:dxf>
              <font>
                <color rgb="FF00B050"/>
              </font>
            </x14:dxf>
          </x14:cfRule>
          <xm:sqref>AF36</xm:sqref>
        </x14:conditionalFormatting>
        <x14:conditionalFormatting xmlns:xm="http://schemas.microsoft.com/office/excel/2006/main">
          <x14:cfRule type="cellIs" priority="13" operator="equal" id="{BFBA1AC4-4FDB-4EC0-82D3-19AEF844724B}">
            <xm:f>Quellen!$C$8</xm:f>
            <x14:dxf>
              <font>
                <color rgb="FF0070C0"/>
              </font>
            </x14:dxf>
          </x14:cfRule>
          <x14:cfRule type="cellIs" priority="14" operator="equal" id="{6E5518E7-8A76-453A-889B-9DAE804D5867}">
            <xm:f>Quellen!$C$7</xm:f>
            <x14:dxf>
              <font>
                <color rgb="FF00B050"/>
              </font>
            </x14:dxf>
          </x14:cfRule>
          <xm:sqref>AF37:AF39</xm:sqref>
        </x14:conditionalFormatting>
        <x14:conditionalFormatting xmlns:xm="http://schemas.microsoft.com/office/excel/2006/main">
          <x14:cfRule type="cellIs" priority="11" operator="equal" id="{56B761D4-CA8C-46FB-B892-55F6B1E8C527}">
            <xm:f>Quellen!$C$8</xm:f>
            <x14:dxf>
              <font>
                <color rgb="FF0070C0"/>
              </font>
            </x14:dxf>
          </x14:cfRule>
          <x14:cfRule type="cellIs" priority="12" operator="equal" id="{8DA8EB87-CF38-4B35-B492-77482C38AD6F}">
            <xm:f>Quellen!$C$7</xm:f>
            <x14:dxf>
              <font>
                <color rgb="FF00B050"/>
              </font>
            </x14:dxf>
          </x14:cfRule>
          <xm:sqref>AF40</xm:sqref>
        </x14:conditionalFormatting>
        <x14:conditionalFormatting xmlns:xm="http://schemas.microsoft.com/office/excel/2006/main">
          <x14:cfRule type="cellIs" priority="9" operator="equal" id="{7FABEDF6-2297-40B1-8455-F92D3AC90EF4}">
            <xm:f>Quellen!$C$8</xm:f>
            <x14:dxf>
              <font>
                <color rgb="FF0070C0"/>
              </font>
            </x14:dxf>
          </x14:cfRule>
          <x14:cfRule type="cellIs" priority="10" operator="equal" id="{100A2D96-ADE0-45A6-90AF-9B314D6C7D6E}">
            <xm:f>Quellen!$C$7</xm:f>
            <x14:dxf>
              <font>
                <color rgb="FF00B050"/>
              </font>
            </x14:dxf>
          </x14:cfRule>
          <xm:sqref>AF41:AF43</xm:sqref>
        </x14:conditionalFormatting>
        <x14:conditionalFormatting xmlns:xm="http://schemas.microsoft.com/office/excel/2006/main">
          <x14:cfRule type="cellIs" priority="7" operator="equal" id="{FA79EF1E-452A-422C-AFEF-6C1B729FBFFE}">
            <xm:f>Quellen!$C$8</xm:f>
            <x14:dxf>
              <font>
                <color rgb="FF0070C0"/>
              </font>
            </x14:dxf>
          </x14:cfRule>
          <x14:cfRule type="cellIs" priority="8" operator="equal" id="{63C9EAB2-8302-4DA5-8860-6618B704A43C}">
            <xm:f>Quellen!$C$7</xm:f>
            <x14:dxf>
              <font>
                <color rgb="FF00B050"/>
              </font>
            </x14:dxf>
          </x14:cfRule>
          <xm:sqref>AF44</xm:sqref>
        </x14:conditionalFormatting>
        <x14:conditionalFormatting xmlns:xm="http://schemas.microsoft.com/office/excel/2006/main">
          <x14:cfRule type="cellIs" priority="5" operator="equal" id="{230942A3-5946-4311-9468-311945336AA1}">
            <xm:f>Quellen!$C$8</xm:f>
            <x14:dxf>
              <font>
                <color rgb="FF0070C0"/>
              </font>
            </x14:dxf>
          </x14:cfRule>
          <x14:cfRule type="cellIs" priority="6" operator="equal" id="{7D4A0BE6-7BE1-4F2B-8A60-267967F8211F}">
            <xm:f>Quellen!$C$7</xm:f>
            <x14:dxf>
              <font>
                <color rgb="FF00B050"/>
              </font>
            </x14:dxf>
          </x14:cfRule>
          <xm:sqref>AF45:AF47</xm:sqref>
        </x14:conditionalFormatting>
        <x14:conditionalFormatting xmlns:xm="http://schemas.microsoft.com/office/excel/2006/main">
          <x14:cfRule type="cellIs" priority="3" operator="equal" id="{2233CC5D-7F8A-4BB4-86D0-0D1149C55979}">
            <xm:f>Quellen!$C$8</xm:f>
            <x14:dxf>
              <font>
                <color rgb="FF0070C0"/>
              </font>
            </x14:dxf>
          </x14:cfRule>
          <x14:cfRule type="cellIs" priority="4" operator="equal" id="{8AA5C5CB-D742-4C92-979C-C68C227F1784}">
            <xm:f>Quellen!$C$7</xm:f>
            <x14:dxf>
              <font>
                <color rgb="FF00B050"/>
              </font>
            </x14:dxf>
          </x14:cfRule>
          <xm:sqref>AF48</xm:sqref>
        </x14:conditionalFormatting>
        <x14:conditionalFormatting xmlns:xm="http://schemas.microsoft.com/office/excel/2006/main">
          <x14:cfRule type="cellIs" priority="1" operator="equal" id="{2BA4F842-AB10-4E7B-9568-66F536AFA2A3}">
            <xm:f>Quellen!$C$8</xm:f>
            <x14:dxf>
              <font>
                <color rgb="FF0070C0"/>
              </font>
            </x14:dxf>
          </x14:cfRule>
          <x14:cfRule type="cellIs" priority="2" operator="equal" id="{7D43981A-C616-44EA-A0FA-C4FD1BE86DB7}">
            <xm:f>Quellen!$C$7</xm:f>
            <x14:dxf>
              <font>
                <color rgb="FF00B050"/>
              </font>
            </x14:dxf>
          </x14:cfRule>
          <xm:sqref>AF49:AF51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1000000}">
          <x14:formula1>
            <xm:f>Quellen!$C$11:$C$16</xm:f>
          </x14:formula1>
          <xm:sqref>I24:I51 Y24:Y51 E24:F51 M24:M51 Q24:Q51 AC24:AC51 AG24:AG51 U24:U51</xm:sqref>
        </x14:dataValidation>
        <x14:dataValidation type="list" allowBlank="1" showInputMessage="1" showErrorMessage="1" xr:uid="{00000000-0002-0000-0100-000002000000}">
          <x14:formula1>
            <xm:f>Quellen!$C$5:$C$8</xm:f>
          </x14:formula1>
          <xm:sqref>AB24:AB51 P24:P51 H24:H51 T24:T51 X24:X51 L24:L51 D24:D51 AF24:AF51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Q105"/>
  <sheetViews>
    <sheetView showGridLines="0" workbookViewId="0">
      <selection activeCell="L12" sqref="L12"/>
    </sheetView>
  </sheetViews>
  <sheetFormatPr baseColWidth="10" defaultRowHeight="15" x14ac:dyDescent="0.25"/>
  <cols>
    <col min="1" max="1" width="10.28515625" customWidth="1"/>
    <col min="2" max="11" width="3.5703125" customWidth="1"/>
    <col min="12" max="12" width="6.7109375" customWidth="1"/>
    <col min="13" max="22" width="3.5703125" customWidth="1"/>
    <col min="23" max="23" width="6.7109375" customWidth="1"/>
    <col min="24" max="24" width="3.7109375" customWidth="1"/>
    <col min="25" max="34" width="3.5703125" customWidth="1"/>
    <col min="35" max="35" width="6.7109375" customWidth="1"/>
    <col min="36" max="36" width="3.7109375" customWidth="1"/>
    <col min="37" max="46" width="3.5703125" customWidth="1"/>
    <col min="47" max="47" width="6.7109375" customWidth="1"/>
    <col min="48" max="48" width="3.7109375" customWidth="1"/>
    <col min="49" max="58" width="3.5703125" customWidth="1"/>
    <col min="59" max="59" width="6.7109375" customWidth="1"/>
    <col min="60" max="60" width="3.7109375" customWidth="1"/>
    <col min="61" max="70" width="3.5703125" customWidth="1"/>
    <col min="71" max="71" width="6.7109375" customWidth="1"/>
    <col min="72" max="72" width="3.7109375" customWidth="1"/>
    <col min="73" max="82" width="3.5703125" customWidth="1"/>
    <col min="83" max="83" width="6.7109375" customWidth="1"/>
    <col min="84" max="84" width="2.28515625" customWidth="1"/>
    <col min="85" max="94" width="3.5703125" customWidth="1"/>
    <col min="95" max="95" width="6.7109375" customWidth="1"/>
    <col min="96" max="96" width="3.140625" customWidth="1"/>
  </cols>
  <sheetData>
    <row r="1" spans="1:95" ht="18.75" x14ac:dyDescent="0.3">
      <c r="A1" s="2" t="str">
        <f>'BEISPIEL, regelmäßige N.'!A1</f>
        <v>Raumbelegungsplan - Nutzung des Bestandes</v>
      </c>
      <c r="B1" s="2"/>
      <c r="C1" s="2"/>
      <c r="D1" s="2"/>
      <c r="E1" s="2"/>
      <c r="F1" s="2"/>
      <c r="G1" s="2"/>
      <c r="H1" s="2"/>
      <c r="I1" s="2"/>
      <c r="J1" s="2"/>
    </row>
    <row r="2" spans="1:95" ht="9.75" customHeight="1" x14ac:dyDescent="0.25"/>
    <row r="3" spans="1:95" ht="15.75" x14ac:dyDescent="0.25">
      <c r="A3" s="415" t="str">
        <f>'BEISPIEL, regelmäßige N.'!A3</f>
        <v xml:space="preserve">Pastoraler Raum </v>
      </c>
      <c r="B3" s="376"/>
      <c r="C3" s="376"/>
      <c r="D3" s="376"/>
      <c r="E3" s="418" t="str">
        <f>'BEISPIEL, regelmäßige N.'!B3</f>
        <v>Beispielrevier</v>
      </c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3"/>
      <c r="AB3" s="13"/>
      <c r="AN3" s="13"/>
      <c r="AZ3" s="13"/>
      <c r="BL3" s="13"/>
      <c r="BX3" s="13"/>
      <c r="CJ3" s="13"/>
    </row>
    <row r="4" spans="1:95" ht="15.75" x14ac:dyDescent="0.25">
      <c r="A4" s="415" t="str">
        <f>'BEISPIEL, regelmäßige N.'!A4</f>
        <v>Kirchengemeinde</v>
      </c>
      <c r="B4" s="376"/>
      <c r="C4" s="376"/>
      <c r="D4" s="376"/>
      <c r="E4" s="418" t="str">
        <f>'BEISPIEL, regelmäßige N.'!B4</f>
        <v>St. Patron in Musterhausen</v>
      </c>
      <c r="F4" s="376"/>
      <c r="G4" s="376"/>
      <c r="H4" s="376"/>
      <c r="I4" s="376"/>
      <c r="J4" s="376"/>
      <c r="K4" s="376"/>
      <c r="L4" s="376"/>
      <c r="M4" s="376"/>
      <c r="N4" s="376"/>
      <c r="O4" s="376"/>
      <c r="P4" s="13"/>
      <c r="AB4" s="13"/>
      <c r="AN4" s="13"/>
      <c r="AZ4" s="13"/>
      <c r="BL4" s="13"/>
      <c r="BX4" s="13"/>
      <c r="CJ4" s="13"/>
    </row>
    <row r="5" spans="1:95" ht="3" customHeight="1" x14ac:dyDescent="0.25"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Y5" s="13"/>
      <c r="Z5" s="13"/>
      <c r="AA5" s="13"/>
      <c r="AB5" s="13"/>
      <c r="AK5" s="13"/>
      <c r="AL5" s="13"/>
      <c r="AM5" s="13"/>
      <c r="AN5" s="13"/>
      <c r="AW5" s="13"/>
      <c r="AX5" s="13"/>
      <c r="AY5" s="13"/>
      <c r="AZ5" s="13"/>
      <c r="BI5" s="13"/>
      <c r="BJ5" s="13"/>
      <c r="BK5" s="13"/>
      <c r="BL5" s="13"/>
      <c r="BU5" s="13"/>
      <c r="BV5" s="13"/>
      <c r="BW5" s="13"/>
      <c r="BX5" s="13"/>
      <c r="CG5" s="13"/>
      <c r="CH5" s="13"/>
      <c r="CI5" s="13"/>
      <c r="CJ5" s="13"/>
    </row>
    <row r="6" spans="1:95" x14ac:dyDescent="0.25">
      <c r="A6" s="376" t="str">
        <f>'BEISPIEL, regelmäßige N.'!A6</f>
        <v>Stand:</v>
      </c>
      <c r="B6" s="376"/>
      <c r="E6" s="416">
        <f>'BEISPIEL, regelmäßige N.'!B6</f>
        <v>44946</v>
      </c>
      <c r="F6" s="417"/>
      <c r="G6" s="417"/>
      <c r="H6" s="417"/>
      <c r="I6" s="36"/>
      <c r="J6" s="36"/>
      <c r="K6" s="36"/>
      <c r="L6" s="36"/>
      <c r="M6" s="13"/>
      <c r="N6" s="13"/>
      <c r="O6" s="13"/>
      <c r="P6" s="13"/>
      <c r="Y6" s="13"/>
      <c r="Z6" s="13"/>
      <c r="AA6" s="13"/>
      <c r="AB6" s="13"/>
      <c r="AK6" s="13"/>
      <c r="AL6" s="13"/>
      <c r="AM6" s="13"/>
      <c r="AN6" s="13"/>
      <c r="AW6" s="13"/>
      <c r="AX6" s="13"/>
      <c r="AY6" s="13"/>
      <c r="AZ6" s="13"/>
      <c r="BI6" s="13"/>
      <c r="BJ6" s="13"/>
      <c r="BK6" s="13"/>
      <c r="BL6" s="13"/>
      <c r="BU6" s="13"/>
      <c r="BV6" s="13"/>
      <c r="BW6" s="13"/>
      <c r="BX6" s="13"/>
      <c r="CG6" s="13"/>
      <c r="CH6" s="13"/>
      <c r="CI6" s="13"/>
      <c r="CJ6" s="13"/>
    </row>
    <row r="7" spans="1:95" ht="3" customHeight="1" x14ac:dyDescent="0.25"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Y7" s="13"/>
      <c r="Z7" s="13"/>
      <c r="AA7" s="13"/>
      <c r="AB7" s="13"/>
      <c r="AK7" s="13"/>
      <c r="AL7" s="13"/>
      <c r="AM7" s="13"/>
      <c r="AN7" s="13"/>
      <c r="AW7" s="13"/>
      <c r="AX7" s="13"/>
      <c r="AY7" s="13"/>
      <c r="AZ7" s="13"/>
      <c r="BI7" s="13"/>
      <c r="BJ7" s="13"/>
      <c r="BK7" s="13"/>
      <c r="BL7" s="13"/>
      <c r="BU7" s="13"/>
      <c r="BV7" s="13"/>
      <c r="BW7" s="13"/>
      <c r="BX7" s="13"/>
      <c r="CG7" s="13"/>
      <c r="CH7" s="13"/>
      <c r="CI7" s="13"/>
      <c r="CJ7" s="13"/>
    </row>
    <row r="8" spans="1:95" x14ac:dyDescent="0.25">
      <c r="A8" s="376" t="str">
        <f>'BEISPIEL, regelmäßige N.'!A8</f>
        <v>Gebäude:</v>
      </c>
      <c r="B8" s="376"/>
      <c r="C8" s="376"/>
      <c r="D8" s="376"/>
      <c r="E8" s="68" t="str">
        <f>'BEISPIEL, regelmäßige N.'!B8</f>
        <v>Pfarrheim</v>
      </c>
      <c r="F8" s="13"/>
      <c r="G8" s="13"/>
      <c r="H8" s="13"/>
      <c r="I8" s="68"/>
      <c r="J8" s="68"/>
      <c r="K8" s="68"/>
      <c r="L8" s="68"/>
      <c r="M8" s="13"/>
      <c r="N8" s="13"/>
      <c r="O8" s="13"/>
      <c r="P8" s="13"/>
      <c r="Y8" s="13"/>
      <c r="Z8" s="13"/>
      <c r="AA8" s="13"/>
      <c r="AB8" s="13"/>
      <c r="AK8" s="13"/>
      <c r="AL8" s="13"/>
      <c r="AM8" s="13"/>
      <c r="AN8" s="13"/>
      <c r="AW8" s="13"/>
      <c r="AX8" s="13"/>
      <c r="AY8" s="13"/>
      <c r="AZ8" s="13"/>
      <c r="BI8" s="13"/>
      <c r="BJ8" s="13"/>
      <c r="BK8" s="13"/>
      <c r="BL8" s="13"/>
      <c r="BU8" s="13"/>
      <c r="BV8" s="13"/>
      <c r="BW8" s="13"/>
      <c r="BX8" s="13"/>
      <c r="CG8" s="13"/>
      <c r="CH8" s="13"/>
      <c r="CI8" s="13"/>
      <c r="CJ8" s="13"/>
    </row>
    <row r="9" spans="1:95" x14ac:dyDescent="0.25">
      <c r="A9" s="376" t="str">
        <f>'BEISPIEL, regelmäßige N.'!A9</f>
        <v>Gebäudeadresse:</v>
      </c>
      <c r="B9" s="376"/>
      <c r="C9" s="376"/>
      <c r="D9" s="376"/>
      <c r="E9" s="376" t="str">
        <f>'BEISPIEL, regelmäßige N.'!B9</f>
        <v>Hauptstr. 1a, 99999 Musterhausen</v>
      </c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13"/>
      <c r="AB9" s="13"/>
      <c r="AN9" s="13"/>
      <c r="AZ9" s="13"/>
      <c r="BL9" s="13"/>
      <c r="BX9" s="13"/>
      <c r="CJ9" s="13"/>
    </row>
    <row r="10" spans="1:95" x14ac:dyDescent="0.25">
      <c r="A10" s="376" t="s">
        <v>6</v>
      </c>
      <c r="B10" s="376"/>
      <c r="C10" s="376"/>
      <c r="D10" s="376"/>
      <c r="E10" s="376" t="str">
        <f>'BEISPIEL, regelmäßige N.'!B10</f>
        <v>G-123456</v>
      </c>
      <c r="F10" s="376"/>
      <c r="G10" s="376"/>
      <c r="H10" s="376"/>
      <c r="I10" s="13"/>
      <c r="J10" s="13"/>
      <c r="K10" s="13"/>
      <c r="L10" s="13"/>
      <c r="M10" s="13"/>
      <c r="N10" s="13"/>
      <c r="O10" s="13"/>
      <c r="P10" s="13"/>
      <c r="Y10" s="13"/>
      <c r="Z10" s="13"/>
      <c r="AA10" s="13"/>
      <c r="AB10" s="13"/>
      <c r="AK10" s="13"/>
      <c r="AL10" s="13"/>
      <c r="AM10" s="13"/>
      <c r="AN10" s="13"/>
      <c r="AW10" s="13"/>
      <c r="AX10" s="13"/>
      <c r="AY10" s="13"/>
      <c r="AZ10" s="13"/>
      <c r="BI10" s="13"/>
      <c r="BJ10" s="13"/>
      <c r="BK10" s="13"/>
      <c r="BL10" s="13"/>
      <c r="BU10" s="13"/>
      <c r="BV10" s="13"/>
      <c r="BW10" s="13"/>
      <c r="BX10" s="13"/>
      <c r="CG10" s="13"/>
      <c r="CH10" s="13"/>
      <c r="CI10" s="13"/>
      <c r="CJ10" s="13"/>
    </row>
    <row r="11" spans="1:95" ht="3" customHeight="1" x14ac:dyDescent="0.25"/>
    <row r="12" spans="1:95" ht="8.1" customHeight="1" x14ac:dyDescent="0.25"/>
    <row r="13" spans="1:95" ht="15.75" x14ac:dyDescent="0.25">
      <c r="A13" s="10" t="s">
        <v>59</v>
      </c>
      <c r="B13" s="4"/>
    </row>
    <row r="14" spans="1:95" ht="5.25" customHeight="1" thickBot="1" x14ac:dyDescent="0.3">
      <c r="A14" s="4"/>
      <c r="B14" s="4"/>
    </row>
    <row r="15" spans="1:95" ht="23.25" customHeight="1" x14ac:dyDescent="0.25">
      <c r="A15" s="56"/>
      <c r="B15" s="412" t="s">
        <v>24</v>
      </c>
      <c r="C15" s="413"/>
      <c r="D15" s="413"/>
      <c r="E15" s="413"/>
      <c r="F15" s="413"/>
      <c r="G15" s="413"/>
      <c r="H15" s="413"/>
      <c r="I15" s="413"/>
      <c r="J15" s="413"/>
      <c r="K15" s="387" t="s">
        <v>25</v>
      </c>
      <c r="L15" s="393" t="s">
        <v>26</v>
      </c>
      <c r="M15" s="412" t="s">
        <v>37</v>
      </c>
      <c r="N15" s="413"/>
      <c r="O15" s="413"/>
      <c r="P15" s="413"/>
      <c r="Q15" s="413"/>
      <c r="R15" s="413"/>
      <c r="S15" s="413"/>
      <c r="T15" s="59"/>
      <c r="U15" s="59"/>
      <c r="V15" s="387" t="s">
        <v>25</v>
      </c>
      <c r="W15" s="393" t="s">
        <v>26</v>
      </c>
      <c r="X15" s="66"/>
      <c r="Y15" s="412" t="s">
        <v>53</v>
      </c>
      <c r="Z15" s="413"/>
      <c r="AA15" s="413"/>
      <c r="AB15" s="413"/>
      <c r="AC15" s="413"/>
      <c r="AD15" s="413"/>
      <c r="AE15" s="413"/>
      <c r="AF15" s="59"/>
      <c r="AG15" s="59"/>
      <c r="AH15" s="387" t="s">
        <v>25</v>
      </c>
      <c r="AI15" s="393" t="s">
        <v>26</v>
      </c>
      <c r="AJ15" s="66"/>
      <c r="AK15" s="412" t="s">
        <v>54</v>
      </c>
      <c r="AL15" s="413"/>
      <c r="AM15" s="413"/>
      <c r="AN15" s="413"/>
      <c r="AO15" s="413"/>
      <c r="AP15" s="413"/>
      <c r="AQ15" s="413"/>
      <c r="AR15" s="413"/>
      <c r="AS15" s="413"/>
      <c r="AT15" s="387" t="s">
        <v>25</v>
      </c>
      <c r="AU15" s="393" t="s">
        <v>26</v>
      </c>
      <c r="AV15" s="71"/>
      <c r="AW15" s="412" t="s">
        <v>55</v>
      </c>
      <c r="AX15" s="413"/>
      <c r="AY15" s="413"/>
      <c r="AZ15" s="413"/>
      <c r="BA15" s="413"/>
      <c r="BB15" s="413"/>
      <c r="BC15" s="413"/>
      <c r="BD15" s="413"/>
      <c r="BE15" s="413"/>
      <c r="BF15" s="387" t="s">
        <v>25</v>
      </c>
      <c r="BG15" s="393" t="s">
        <v>26</v>
      </c>
      <c r="BH15" s="71"/>
      <c r="BI15" s="412" t="s">
        <v>56</v>
      </c>
      <c r="BJ15" s="413"/>
      <c r="BK15" s="413"/>
      <c r="BL15" s="413"/>
      <c r="BM15" s="413"/>
      <c r="BN15" s="413"/>
      <c r="BO15" s="413"/>
      <c r="BP15" s="413"/>
      <c r="BQ15" s="413"/>
      <c r="BR15" s="387" t="s">
        <v>25</v>
      </c>
      <c r="BS15" s="393" t="s">
        <v>26</v>
      </c>
      <c r="BT15" s="71"/>
      <c r="BU15" s="412" t="s">
        <v>57</v>
      </c>
      <c r="BV15" s="413"/>
      <c r="BW15" s="413"/>
      <c r="BX15" s="413"/>
      <c r="BY15" s="413"/>
      <c r="BZ15" s="413"/>
      <c r="CA15" s="413"/>
      <c r="CB15" s="413"/>
      <c r="CC15" s="413"/>
      <c r="CD15" s="387" t="s">
        <v>25</v>
      </c>
      <c r="CE15" s="393" t="s">
        <v>26</v>
      </c>
      <c r="CF15" s="71"/>
      <c r="CG15" s="412" t="s">
        <v>58</v>
      </c>
      <c r="CH15" s="413"/>
      <c r="CI15" s="413"/>
      <c r="CJ15" s="413"/>
      <c r="CK15" s="413"/>
      <c r="CL15" s="413"/>
      <c r="CM15" s="413"/>
      <c r="CN15" s="413"/>
      <c r="CO15" s="413"/>
      <c r="CP15" s="387" t="s">
        <v>25</v>
      </c>
      <c r="CQ15" s="393" t="s">
        <v>26</v>
      </c>
    </row>
    <row r="16" spans="1:95" ht="15.75" thickBot="1" x14ac:dyDescent="0.3">
      <c r="A16" s="57"/>
      <c r="B16" s="408" t="str">
        <f>'BEISPIEL, regelmäßige N.'!C13</f>
        <v>Saal Teil 1</v>
      </c>
      <c r="C16" s="388"/>
      <c r="D16" s="388"/>
      <c r="E16" s="388"/>
      <c r="F16" s="388"/>
      <c r="G16" s="388"/>
      <c r="H16" s="388"/>
      <c r="I16" s="388"/>
      <c r="J16" s="388"/>
      <c r="K16" s="414"/>
      <c r="L16" s="407"/>
      <c r="M16" s="408" t="str">
        <f>'BEISPIEL, regelmäßige N.'!C14</f>
        <v>Saal Teil 2</v>
      </c>
      <c r="N16" s="388">
        <f>'BEISPIEL, regelmäßige N.'!O13</f>
        <v>0</v>
      </c>
      <c r="O16" s="388"/>
      <c r="P16" s="388"/>
      <c r="Q16" s="388"/>
      <c r="R16" s="388"/>
      <c r="S16" s="388"/>
      <c r="T16" s="144"/>
      <c r="U16" s="144"/>
      <c r="V16" s="414"/>
      <c r="W16" s="407"/>
      <c r="X16" s="67"/>
      <c r="Y16" s="408" t="str">
        <f>'BEISPIEL, regelmäßige N.'!C15</f>
        <v>Saal Teil 3</v>
      </c>
      <c r="Z16" s="388">
        <f>'BEISPIEL, regelmäßige N.'!AA13</f>
        <v>0</v>
      </c>
      <c r="AA16" s="388"/>
      <c r="AB16" s="388"/>
      <c r="AC16" s="388"/>
      <c r="AD16" s="388"/>
      <c r="AE16" s="388"/>
      <c r="AF16" s="37"/>
      <c r="AG16" s="37"/>
      <c r="AH16" s="414"/>
      <c r="AI16" s="407"/>
      <c r="AJ16" s="67"/>
      <c r="AK16" s="408" t="str">
        <f>'BEISPIEL, regelmäßige N.'!C16</f>
        <v>Gruppenraum 1</v>
      </c>
      <c r="AL16" s="388">
        <f>'BEISPIEL, regelmäßige N.'!AJ13</f>
        <v>0</v>
      </c>
      <c r="AM16" s="388"/>
      <c r="AN16" s="388"/>
      <c r="AO16" s="388"/>
      <c r="AP16" s="388"/>
      <c r="AQ16" s="388"/>
      <c r="AR16" s="388"/>
      <c r="AS16" s="388"/>
      <c r="AT16" s="414"/>
      <c r="AU16" s="407"/>
      <c r="AV16" s="72"/>
      <c r="AW16" s="408" t="str">
        <f>'BEISPIEL, regelmäßige N.'!C17</f>
        <v>Gruppenraum 2</v>
      </c>
      <c r="AX16" s="388">
        <f>'BEISPIEL, regelmäßige N.'!AS13</f>
        <v>0</v>
      </c>
      <c r="AY16" s="388"/>
      <c r="AZ16" s="388"/>
      <c r="BA16" s="388"/>
      <c r="BB16" s="388"/>
      <c r="BC16" s="388"/>
      <c r="BD16" s="388"/>
      <c r="BE16" s="388"/>
      <c r="BF16" s="414"/>
      <c r="BG16" s="407"/>
      <c r="BH16" s="72"/>
      <c r="BI16" s="408">
        <f>'BEISPIEL, regelmäßige N.'!C18</f>
        <v>0</v>
      </c>
      <c r="BJ16" s="388">
        <f>'BEISPIEL, regelmäßige N.'!BE13</f>
        <v>0</v>
      </c>
      <c r="BK16" s="388"/>
      <c r="BL16" s="388"/>
      <c r="BM16" s="388"/>
      <c r="BN16" s="388"/>
      <c r="BO16" s="388"/>
      <c r="BP16" s="388"/>
      <c r="BQ16" s="388"/>
      <c r="BR16" s="414"/>
      <c r="BS16" s="407"/>
      <c r="BT16" s="72"/>
      <c r="BU16" s="408">
        <f>'BEISPIEL, regelmäßige N.'!C19</f>
        <v>0</v>
      </c>
      <c r="BV16" s="388">
        <f>'BEISPIEL, regelmäßige N.'!BQ13</f>
        <v>0</v>
      </c>
      <c r="BW16" s="388"/>
      <c r="BX16" s="388"/>
      <c r="BY16" s="388"/>
      <c r="BZ16" s="388"/>
      <c r="CA16" s="388"/>
      <c r="CB16" s="388"/>
      <c r="CC16" s="388"/>
      <c r="CD16" s="414"/>
      <c r="CE16" s="407"/>
      <c r="CF16" s="72"/>
      <c r="CG16" s="408">
        <f>'BEISPIEL, regelmäßige N.'!C20</f>
        <v>0</v>
      </c>
      <c r="CH16" s="388">
        <f>'BEISPIEL, regelmäßige N.'!CC13</f>
        <v>0</v>
      </c>
      <c r="CI16" s="388"/>
      <c r="CJ16" s="388"/>
      <c r="CK16" s="388"/>
      <c r="CL16" s="388"/>
      <c r="CM16" s="388"/>
      <c r="CN16" s="388"/>
      <c r="CO16" s="388"/>
      <c r="CP16" s="414"/>
      <c r="CQ16" s="407"/>
    </row>
    <row r="17" spans="1:95" x14ac:dyDescent="0.25">
      <c r="A17" s="419" t="s">
        <v>65</v>
      </c>
      <c r="B17" s="44">
        <v>1</v>
      </c>
      <c r="C17" s="409"/>
      <c r="D17" s="410"/>
      <c r="E17" s="410"/>
      <c r="F17" s="410"/>
      <c r="G17" s="410"/>
      <c r="H17" s="410"/>
      <c r="I17" s="410"/>
      <c r="J17" s="411"/>
      <c r="K17" s="64"/>
      <c r="L17" s="322"/>
      <c r="M17" s="44">
        <v>1</v>
      </c>
      <c r="N17" s="409" t="s">
        <v>85</v>
      </c>
      <c r="O17" s="410"/>
      <c r="P17" s="410"/>
      <c r="Q17" s="410"/>
      <c r="R17" s="410"/>
      <c r="S17" s="410"/>
      <c r="T17" s="410"/>
      <c r="U17" s="411"/>
      <c r="V17" s="65" t="s">
        <v>197</v>
      </c>
      <c r="W17" s="322"/>
      <c r="X17" s="67"/>
      <c r="Y17" s="44">
        <v>1</v>
      </c>
      <c r="Z17" s="409"/>
      <c r="AA17" s="410"/>
      <c r="AB17" s="410"/>
      <c r="AC17" s="410"/>
      <c r="AD17" s="410"/>
      <c r="AE17" s="410"/>
      <c r="AF17" s="410"/>
      <c r="AG17" s="411"/>
      <c r="AH17" s="65"/>
      <c r="AI17" s="322"/>
      <c r="AJ17" s="67"/>
      <c r="AK17" s="44">
        <v>1</v>
      </c>
      <c r="AL17" s="409" t="s">
        <v>66</v>
      </c>
      <c r="AM17" s="410"/>
      <c r="AN17" s="410"/>
      <c r="AO17" s="410"/>
      <c r="AP17" s="410"/>
      <c r="AQ17" s="410"/>
      <c r="AR17" s="410"/>
      <c r="AS17" s="411"/>
      <c r="AT17" s="65" t="s">
        <v>197</v>
      </c>
      <c r="AU17" s="322" t="s">
        <v>79</v>
      </c>
      <c r="AV17" s="72"/>
      <c r="AW17" s="44">
        <v>1</v>
      </c>
      <c r="AX17" s="409" t="s">
        <v>67</v>
      </c>
      <c r="AY17" s="410"/>
      <c r="AZ17" s="410"/>
      <c r="BA17" s="410"/>
      <c r="BB17" s="410"/>
      <c r="BC17" s="410"/>
      <c r="BD17" s="410"/>
      <c r="BE17" s="411"/>
      <c r="BF17" s="65" t="s">
        <v>197</v>
      </c>
      <c r="BG17" s="322" t="s">
        <v>77</v>
      </c>
      <c r="BH17" s="72"/>
      <c r="BI17" s="44">
        <v>1</v>
      </c>
      <c r="BJ17" s="409"/>
      <c r="BK17" s="410"/>
      <c r="BL17" s="410"/>
      <c r="BM17" s="410"/>
      <c r="BN17" s="410"/>
      <c r="BO17" s="410"/>
      <c r="BP17" s="410"/>
      <c r="BQ17" s="411"/>
      <c r="BR17" s="64"/>
      <c r="BS17" s="322"/>
      <c r="BT17" s="72"/>
      <c r="BU17" s="44">
        <v>1</v>
      </c>
      <c r="BV17" s="409"/>
      <c r="BW17" s="410"/>
      <c r="BX17" s="410"/>
      <c r="BY17" s="410"/>
      <c r="BZ17" s="410"/>
      <c r="CA17" s="410"/>
      <c r="CB17" s="410"/>
      <c r="CC17" s="411"/>
      <c r="CD17" s="65"/>
      <c r="CE17" s="322"/>
      <c r="CF17" s="72"/>
      <c r="CG17" s="44">
        <v>1</v>
      </c>
      <c r="CH17" s="409"/>
      <c r="CI17" s="410"/>
      <c r="CJ17" s="410"/>
      <c r="CK17" s="410"/>
      <c r="CL17" s="410"/>
      <c r="CM17" s="410"/>
      <c r="CN17" s="410"/>
      <c r="CO17" s="411"/>
      <c r="CP17" s="65"/>
      <c r="CQ17" s="322"/>
    </row>
    <row r="18" spans="1:95" x14ac:dyDescent="0.25">
      <c r="A18" s="419"/>
      <c r="B18" s="45">
        <v>2</v>
      </c>
      <c r="C18" s="402"/>
      <c r="D18" s="403"/>
      <c r="E18" s="403"/>
      <c r="F18" s="403"/>
      <c r="G18" s="403"/>
      <c r="H18" s="403"/>
      <c r="I18" s="403"/>
      <c r="J18" s="404"/>
      <c r="K18" s="65"/>
      <c r="L18" s="323"/>
      <c r="M18" s="45">
        <v>2</v>
      </c>
      <c r="N18" s="402"/>
      <c r="O18" s="403"/>
      <c r="P18" s="403"/>
      <c r="Q18" s="403"/>
      <c r="R18" s="403"/>
      <c r="S18" s="403"/>
      <c r="T18" s="403"/>
      <c r="U18" s="404"/>
      <c r="V18" s="65"/>
      <c r="W18" s="323"/>
      <c r="X18" s="67"/>
      <c r="Y18" s="45">
        <v>2</v>
      </c>
      <c r="Z18" s="402"/>
      <c r="AA18" s="403"/>
      <c r="AB18" s="403"/>
      <c r="AC18" s="403"/>
      <c r="AD18" s="403"/>
      <c r="AE18" s="403"/>
      <c r="AF18" s="403"/>
      <c r="AG18" s="404"/>
      <c r="AH18" s="65"/>
      <c r="AI18" s="323"/>
      <c r="AJ18" s="67"/>
      <c r="AK18" s="45">
        <v>2</v>
      </c>
      <c r="AL18" s="402" t="s">
        <v>87</v>
      </c>
      <c r="AM18" s="403"/>
      <c r="AN18" s="403"/>
      <c r="AO18" s="403"/>
      <c r="AP18" s="403"/>
      <c r="AQ18" s="403"/>
      <c r="AR18" s="403"/>
      <c r="AS18" s="404"/>
      <c r="AT18" s="65" t="s">
        <v>197</v>
      </c>
      <c r="AU18" s="323" t="s">
        <v>78</v>
      </c>
      <c r="AV18" s="72"/>
      <c r="AW18" s="45">
        <v>2</v>
      </c>
      <c r="AX18" s="402" t="s">
        <v>92</v>
      </c>
      <c r="AY18" s="403"/>
      <c r="AZ18" s="403"/>
      <c r="BA18" s="403"/>
      <c r="BB18" s="403"/>
      <c r="BC18" s="403"/>
      <c r="BD18" s="403"/>
      <c r="BE18" s="404"/>
      <c r="BF18" s="65" t="s">
        <v>50</v>
      </c>
      <c r="BG18" s="323" t="s">
        <v>78</v>
      </c>
      <c r="BH18" s="72"/>
      <c r="BI18" s="45">
        <v>2</v>
      </c>
      <c r="BJ18" s="402"/>
      <c r="BK18" s="403"/>
      <c r="BL18" s="403"/>
      <c r="BM18" s="403"/>
      <c r="BN18" s="403"/>
      <c r="BO18" s="403"/>
      <c r="BP18" s="403"/>
      <c r="BQ18" s="404"/>
      <c r="BR18" s="65"/>
      <c r="BS18" s="323"/>
      <c r="BT18" s="72"/>
      <c r="BU18" s="45">
        <v>2</v>
      </c>
      <c r="BV18" s="402"/>
      <c r="BW18" s="403"/>
      <c r="BX18" s="403"/>
      <c r="BY18" s="403"/>
      <c r="BZ18" s="403"/>
      <c r="CA18" s="403"/>
      <c r="CB18" s="403"/>
      <c r="CC18" s="404"/>
      <c r="CD18" s="65"/>
      <c r="CE18" s="323"/>
      <c r="CF18" s="72"/>
      <c r="CG18" s="45">
        <v>2</v>
      </c>
      <c r="CH18" s="402"/>
      <c r="CI18" s="403"/>
      <c r="CJ18" s="403"/>
      <c r="CK18" s="403"/>
      <c r="CL18" s="403"/>
      <c r="CM18" s="403"/>
      <c r="CN18" s="403"/>
      <c r="CO18" s="404"/>
      <c r="CP18" s="65"/>
      <c r="CQ18" s="323"/>
    </row>
    <row r="19" spans="1:95" x14ac:dyDescent="0.25">
      <c r="A19" s="419"/>
      <c r="B19" s="45">
        <v>3</v>
      </c>
      <c r="C19" s="402" t="s">
        <v>68</v>
      </c>
      <c r="D19" s="403"/>
      <c r="E19" s="403"/>
      <c r="F19" s="403"/>
      <c r="G19" s="403"/>
      <c r="H19" s="403"/>
      <c r="I19" s="403"/>
      <c r="J19" s="404"/>
      <c r="K19" s="65" t="s">
        <v>197</v>
      </c>
      <c r="L19" s="323" t="s">
        <v>79</v>
      </c>
      <c r="M19" s="45">
        <v>3</v>
      </c>
      <c r="N19" s="402" t="s">
        <v>68</v>
      </c>
      <c r="O19" s="403"/>
      <c r="P19" s="403"/>
      <c r="Q19" s="403"/>
      <c r="R19" s="403"/>
      <c r="S19" s="403"/>
      <c r="T19" s="403"/>
      <c r="U19" s="404"/>
      <c r="V19" s="65" t="s">
        <v>197</v>
      </c>
      <c r="W19" s="323" t="s">
        <v>79</v>
      </c>
      <c r="X19" s="67"/>
      <c r="Y19" s="45">
        <v>3</v>
      </c>
      <c r="Z19" s="402" t="s">
        <v>68</v>
      </c>
      <c r="AA19" s="403"/>
      <c r="AB19" s="403"/>
      <c r="AC19" s="403"/>
      <c r="AD19" s="403"/>
      <c r="AE19" s="403"/>
      <c r="AF19" s="403"/>
      <c r="AG19" s="404"/>
      <c r="AH19" s="65" t="s">
        <v>197</v>
      </c>
      <c r="AI19" s="323" t="s">
        <v>79</v>
      </c>
      <c r="AJ19" s="67"/>
      <c r="AK19" s="45">
        <v>3</v>
      </c>
      <c r="AL19" s="402" t="s">
        <v>84</v>
      </c>
      <c r="AM19" s="403"/>
      <c r="AN19" s="403"/>
      <c r="AO19" s="403"/>
      <c r="AP19" s="403"/>
      <c r="AQ19" s="403"/>
      <c r="AR19" s="403"/>
      <c r="AS19" s="404"/>
      <c r="AT19" s="65" t="s">
        <v>197</v>
      </c>
      <c r="AU19" s="323" t="s">
        <v>79</v>
      </c>
      <c r="AV19" s="72"/>
      <c r="AW19" s="45">
        <v>3</v>
      </c>
      <c r="AX19" s="402"/>
      <c r="AY19" s="403"/>
      <c r="AZ19" s="403"/>
      <c r="BA19" s="403"/>
      <c r="BB19" s="403"/>
      <c r="BC19" s="403"/>
      <c r="BD19" s="403"/>
      <c r="BE19" s="404"/>
      <c r="BF19" s="65"/>
      <c r="BG19" s="323"/>
      <c r="BH19" s="72"/>
      <c r="BI19" s="45">
        <v>3</v>
      </c>
      <c r="BJ19" s="402"/>
      <c r="BK19" s="403"/>
      <c r="BL19" s="403"/>
      <c r="BM19" s="403"/>
      <c r="BN19" s="403"/>
      <c r="BO19" s="403"/>
      <c r="BP19" s="403"/>
      <c r="BQ19" s="404"/>
      <c r="BR19" s="65"/>
      <c r="BS19" s="323"/>
      <c r="BT19" s="72"/>
      <c r="BU19" s="45">
        <v>3</v>
      </c>
      <c r="BV19" s="402"/>
      <c r="BW19" s="403"/>
      <c r="BX19" s="403"/>
      <c r="BY19" s="403"/>
      <c r="BZ19" s="403"/>
      <c r="CA19" s="403"/>
      <c r="CB19" s="403"/>
      <c r="CC19" s="404"/>
      <c r="CD19" s="65"/>
      <c r="CE19" s="323"/>
      <c r="CF19" s="72"/>
      <c r="CG19" s="45">
        <v>3</v>
      </c>
      <c r="CH19" s="402"/>
      <c r="CI19" s="403"/>
      <c r="CJ19" s="403"/>
      <c r="CK19" s="403"/>
      <c r="CL19" s="403"/>
      <c r="CM19" s="403"/>
      <c r="CN19" s="403"/>
      <c r="CO19" s="404"/>
      <c r="CP19" s="65"/>
      <c r="CQ19" s="323"/>
    </row>
    <row r="20" spans="1:95" x14ac:dyDescent="0.25">
      <c r="A20" s="419"/>
      <c r="B20" s="45">
        <v>4</v>
      </c>
      <c r="C20" s="402" t="s">
        <v>69</v>
      </c>
      <c r="D20" s="403"/>
      <c r="E20" s="403"/>
      <c r="F20" s="403"/>
      <c r="G20" s="403"/>
      <c r="H20" s="403"/>
      <c r="I20" s="403"/>
      <c r="J20" s="404"/>
      <c r="K20" s="65" t="s">
        <v>197</v>
      </c>
      <c r="L20" s="323" t="s">
        <v>79</v>
      </c>
      <c r="M20" s="45">
        <v>4</v>
      </c>
      <c r="N20" s="402" t="s">
        <v>69</v>
      </c>
      <c r="O20" s="403"/>
      <c r="P20" s="403"/>
      <c r="Q20" s="403"/>
      <c r="R20" s="403"/>
      <c r="S20" s="403"/>
      <c r="T20" s="403"/>
      <c r="U20" s="404"/>
      <c r="V20" s="65" t="s">
        <v>197</v>
      </c>
      <c r="W20" s="323" t="s">
        <v>79</v>
      </c>
      <c r="X20" s="67"/>
      <c r="Y20" s="45">
        <v>4</v>
      </c>
      <c r="Z20" s="402" t="s">
        <v>69</v>
      </c>
      <c r="AA20" s="403"/>
      <c r="AB20" s="403"/>
      <c r="AC20" s="403"/>
      <c r="AD20" s="403"/>
      <c r="AE20" s="403"/>
      <c r="AF20" s="403"/>
      <c r="AG20" s="404"/>
      <c r="AH20" s="65" t="s">
        <v>197</v>
      </c>
      <c r="AI20" s="323" t="s">
        <v>79</v>
      </c>
      <c r="AJ20" s="67"/>
      <c r="AK20" s="45">
        <v>4</v>
      </c>
      <c r="AL20" s="402" t="s">
        <v>93</v>
      </c>
      <c r="AM20" s="403"/>
      <c r="AN20" s="403"/>
      <c r="AO20" s="403"/>
      <c r="AP20" s="403"/>
      <c r="AQ20" s="403"/>
      <c r="AR20" s="403"/>
      <c r="AS20" s="404"/>
      <c r="AT20" s="65" t="s">
        <v>197</v>
      </c>
      <c r="AU20" s="323" t="s">
        <v>277</v>
      </c>
      <c r="AV20" s="72"/>
      <c r="AW20" s="45">
        <v>4</v>
      </c>
      <c r="AX20" s="402"/>
      <c r="AY20" s="403"/>
      <c r="AZ20" s="403"/>
      <c r="BA20" s="403"/>
      <c r="BB20" s="403"/>
      <c r="BC20" s="403"/>
      <c r="BD20" s="403"/>
      <c r="BE20" s="404"/>
      <c r="BF20" s="65"/>
      <c r="BG20" s="323"/>
      <c r="BH20" s="72"/>
      <c r="BI20" s="45">
        <v>4</v>
      </c>
      <c r="BJ20" s="402"/>
      <c r="BK20" s="403"/>
      <c r="BL20" s="403"/>
      <c r="BM20" s="403"/>
      <c r="BN20" s="403"/>
      <c r="BO20" s="403"/>
      <c r="BP20" s="403"/>
      <c r="BQ20" s="404"/>
      <c r="BR20" s="65"/>
      <c r="BS20" s="323"/>
      <c r="BT20" s="72"/>
      <c r="BU20" s="45">
        <v>4</v>
      </c>
      <c r="BV20" s="402"/>
      <c r="BW20" s="403"/>
      <c r="BX20" s="403"/>
      <c r="BY20" s="403"/>
      <c r="BZ20" s="403"/>
      <c r="CA20" s="403"/>
      <c r="CB20" s="403"/>
      <c r="CC20" s="404"/>
      <c r="CD20" s="65"/>
      <c r="CE20" s="323"/>
      <c r="CF20" s="72"/>
      <c r="CG20" s="45">
        <v>4</v>
      </c>
      <c r="CH20" s="402"/>
      <c r="CI20" s="403"/>
      <c r="CJ20" s="403"/>
      <c r="CK20" s="403"/>
      <c r="CL20" s="403"/>
      <c r="CM20" s="403"/>
      <c r="CN20" s="403"/>
      <c r="CO20" s="404"/>
      <c r="CP20" s="65"/>
      <c r="CQ20" s="323"/>
    </row>
    <row r="21" spans="1:95" x14ac:dyDescent="0.25">
      <c r="A21" s="419"/>
      <c r="B21" s="45">
        <v>5</v>
      </c>
      <c r="C21" s="402" t="s">
        <v>80</v>
      </c>
      <c r="D21" s="403"/>
      <c r="E21" s="403"/>
      <c r="F21" s="403"/>
      <c r="G21" s="403"/>
      <c r="H21" s="403"/>
      <c r="I21" s="403"/>
      <c r="J21" s="404"/>
      <c r="K21" s="65" t="s">
        <v>50</v>
      </c>
      <c r="L21" s="323" t="s">
        <v>79</v>
      </c>
      <c r="M21" s="45">
        <v>5</v>
      </c>
      <c r="N21" s="402" t="s">
        <v>80</v>
      </c>
      <c r="O21" s="403"/>
      <c r="P21" s="403"/>
      <c r="Q21" s="403"/>
      <c r="R21" s="403"/>
      <c r="S21" s="403"/>
      <c r="T21" s="403"/>
      <c r="U21" s="404"/>
      <c r="V21" s="65" t="s">
        <v>50</v>
      </c>
      <c r="W21" s="323" t="s">
        <v>79</v>
      </c>
      <c r="X21" s="67"/>
      <c r="Y21" s="45">
        <v>5</v>
      </c>
      <c r="Z21" s="402" t="s">
        <v>80</v>
      </c>
      <c r="AA21" s="403"/>
      <c r="AB21" s="403"/>
      <c r="AC21" s="403"/>
      <c r="AD21" s="403"/>
      <c r="AE21" s="403"/>
      <c r="AF21" s="403"/>
      <c r="AG21" s="404"/>
      <c r="AH21" s="65" t="s">
        <v>50</v>
      </c>
      <c r="AI21" s="323" t="s">
        <v>79</v>
      </c>
      <c r="AJ21" s="67"/>
      <c r="AK21" s="45">
        <v>5</v>
      </c>
      <c r="AL21" s="402" t="s">
        <v>80</v>
      </c>
      <c r="AM21" s="403"/>
      <c r="AN21" s="403"/>
      <c r="AO21" s="403"/>
      <c r="AP21" s="403"/>
      <c r="AQ21" s="403"/>
      <c r="AR21" s="403"/>
      <c r="AS21" s="404"/>
      <c r="AT21" s="65" t="s">
        <v>50</v>
      </c>
      <c r="AU21" s="323" t="s">
        <v>79</v>
      </c>
      <c r="AV21" s="72"/>
      <c r="AW21" s="45">
        <v>5</v>
      </c>
      <c r="AX21" s="402" t="s">
        <v>80</v>
      </c>
      <c r="AY21" s="403"/>
      <c r="AZ21" s="403"/>
      <c r="BA21" s="403"/>
      <c r="BB21" s="403"/>
      <c r="BC21" s="403"/>
      <c r="BD21" s="403"/>
      <c r="BE21" s="404"/>
      <c r="BF21" s="65" t="s">
        <v>50</v>
      </c>
      <c r="BG21" s="323" t="s">
        <v>79</v>
      </c>
      <c r="BH21" s="72"/>
      <c r="BI21" s="45">
        <v>5</v>
      </c>
      <c r="BJ21" s="402"/>
      <c r="BK21" s="403"/>
      <c r="BL21" s="403"/>
      <c r="BM21" s="403"/>
      <c r="BN21" s="403"/>
      <c r="BO21" s="403"/>
      <c r="BP21" s="403"/>
      <c r="BQ21" s="404"/>
      <c r="BR21" s="65"/>
      <c r="BS21" s="323"/>
      <c r="BT21" s="72"/>
      <c r="BU21" s="45">
        <v>5</v>
      </c>
      <c r="BV21" s="402"/>
      <c r="BW21" s="403"/>
      <c r="BX21" s="403"/>
      <c r="BY21" s="403"/>
      <c r="BZ21" s="403"/>
      <c r="CA21" s="403"/>
      <c r="CB21" s="403"/>
      <c r="CC21" s="404"/>
      <c r="CD21" s="65"/>
      <c r="CE21" s="323"/>
      <c r="CF21" s="72"/>
      <c r="CG21" s="45">
        <v>5</v>
      </c>
      <c r="CH21" s="402"/>
      <c r="CI21" s="403"/>
      <c r="CJ21" s="403"/>
      <c r="CK21" s="403"/>
      <c r="CL21" s="403"/>
      <c r="CM21" s="403"/>
      <c r="CN21" s="403"/>
      <c r="CO21" s="404"/>
      <c r="CP21" s="65"/>
      <c r="CQ21" s="323"/>
    </row>
    <row r="22" spans="1:95" x14ac:dyDescent="0.25">
      <c r="A22" s="419"/>
      <c r="B22" s="45">
        <v>6</v>
      </c>
      <c r="C22" s="402" t="s">
        <v>86</v>
      </c>
      <c r="D22" s="403"/>
      <c r="E22" s="403"/>
      <c r="F22" s="403"/>
      <c r="G22" s="403"/>
      <c r="H22" s="403"/>
      <c r="I22" s="403"/>
      <c r="J22" s="404"/>
      <c r="K22" s="65" t="s">
        <v>105</v>
      </c>
      <c r="L22" s="323" t="s">
        <v>77</v>
      </c>
      <c r="M22" s="45">
        <v>6</v>
      </c>
      <c r="N22" s="402" t="s">
        <v>86</v>
      </c>
      <c r="O22" s="403"/>
      <c r="P22" s="403"/>
      <c r="Q22" s="403"/>
      <c r="R22" s="403"/>
      <c r="S22" s="403"/>
      <c r="T22" s="403"/>
      <c r="U22" s="404"/>
      <c r="V22" s="65" t="s">
        <v>197</v>
      </c>
      <c r="W22" s="323" t="s">
        <v>79</v>
      </c>
      <c r="X22" s="67"/>
      <c r="Y22" s="45">
        <v>6</v>
      </c>
      <c r="Z22" s="402"/>
      <c r="AA22" s="403"/>
      <c r="AB22" s="403"/>
      <c r="AC22" s="403"/>
      <c r="AD22" s="403"/>
      <c r="AE22" s="403"/>
      <c r="AF22" s="403"/>
      <c r="AG22" s="404"/>
      <c r="AH22" s="65"/>
      <c r="AI22" s="323"/>
      <c r="AJ22" s="67"/>
      <c r="AK22" s="45">
        <v>6</v>
      </c>
      <c r="AL22" s="402"/>
      <c r="AM22" s="403"/>
      <c r="AN22" s="403"/>
      <c r="AO22" s="403"/>
      <c r="AP22" s="403"/>
      <c r="AQ22" s="403"/>
      <c r="AR22" s="403"/>
      <c r="AS22" s="404"/>
      <c r="AT22" s="65"/>
      <c r="AU22" s="323"/>
      <c r="AV22" s="72"/>
      <c r="AW22" s="45">
        <v>6</v>
      </c>
      <c r="AX22" s="402"/>
      <c r="AY22" s="403"/>
      <c r="AZ22" s="403"/>
      <c r="BA22" s="403"/>
      <c r="BB22" s="403"/>
      <c r="BC22" s="403"/>
      <c r="BD22" s="403"/>
      <c r="BE22" s="404"/>
      <c r="BF22" s="65"/>
      <c r="BG22" s="323"/>
      <c r="BH22" s="72"/>
      <c r="BI22" s="45">
        <v>6</v>
      </c>
      <c r="BJ22" s="402"/>
      <c r="BK22" s="403"/>
      <c r="BL22" s="403"/>
      <c r="BM22" s="403"/>
      <c r="BN22" s="403"/>
      <c r="BO22" s="403"/>
      <c r="BP22" s="403"/>
      <c r="BQ22" s="404"/>
      <c r="BR22" s="65"/>
      <c r="BS22" s="323"/>
      <c r="BT22" s="72"/>
      <c r="BU22" s="45">
        <v>6</v>
      </c>
      <c r="BV22" s="402"/>
      <c r="BW22" s="403"/>
      <c r="BX22" s="403"/>
      <c r="BY22" s="403"/>
      <c r="BZ22" s="403"/>
      <c r="CA22" s="403"/>
      <c r="CB22" s="403"/>
      <c r="CC22" s="404"/>
      <c r="CD22" s="65"/>
      <c r="CE22" s="323"/>
      <c r="CF22" s="72"/>
      <c r="CG22" s="45">
        <v>6</v>
      </c>
      <c r="CH22" s="402"/>
      <c r="CI22" s="403"/>
      <c r="CJ22" s="403"/>
      <c r="CK22" s="403"/>
      <c r="CL22" s="403"/>
      <c r="CM22" s="403"/>
      <c r="CN22" s="403"/>
      <c r="CO22" s="404"/>
      <c r="CP22" s="65"/>
      <c r="CQ22" s="323"/>
    </row>
    <row r="23" spans="1:95" x14ac:dyDescent="0.25">
      <c r="A23" s="419"/>
      <c r="B23" s="45">
        <v>7</v>
      </c>
      <c r="C23" s="402"/>
      <c r="D23" s="403"/>
      <c r="E23" s="403"/>
      <c r="F23" s="403"/>
      <c r="G23" s="403"/>
      <c r="H23" s="403"/>
      <c r="I23" s="403"/>
      <c r="J23" s="404"/>
      <c r="K23" s="65"/>
      <c r="L23" s="323"/>
      <c r="M23" s="45">
        <v>7</v>
      </c>
      <c r="N23" s="402" t="s">
        <v>88</v>
      </c>
      <c r="O23" s="403"/>
      <c r="P23" s="403"/>
      <c r="Q23" s="403"/>
      <c r="R23" s="403"/>
      <c r="S23" s="403"/>
      <c r="T23" s="403"/>
      <c r="U23" s="404"/>
      <c r="V23" s="65" t="s">
        <v>197</v>
      </c>
      <c r="W23" s="323" t="s">
        <v>79</v>
      </c>
      <c r="X23" s="67"/>
      <c r="Y23" s="45">
        <v>7</v>
      </c>
      <c r="Z23" s="402" t="s">
        <v>88</v>
      </c>
      <c r="AA23" s="403"/>
      <c r="AB23" s="403"/>
      <c r="AC23" s="403"/>
      <c r="AD23" s="403"/>
      <c r="AE23" s="403"/>
      <c r="AF23" s="403"/>
      <c r="AG23" s="404"/>
      <c r="AH23" s="65" t="s">
        <v>197</v>
      </c>
      <c r="AI23" s="323" t="s">
        <v>79</v>
      </c>
      <c r="AJ23" s="67"/>
      <c r="AK23" s="45">
        <v>7</v>
      </c>
      <c r="AL23" s="402"/>
      <c r="AM23" s="403"/>
      <c r="AN23" s="403"/>
      <c r="AO23" s="403"/>
      <c r="AP23" s="403"/>
      <c r="AQ23" s="403"/>
      <c r="AR23" s="403"/>
      <c r="AS23" s="404"/>
      <c r="AT23" s="65"/>
      <c r="AU23" s="323"/>
      <c r="AV23" s="72"/>
      <c r="AW23" s="45">
        <v>7</v>
      </c>
      <c r="AX23" s="402"/>
      <c r="AY23" s="403"/>
      <c r="AZ23" s="403"/>
      <c r="BA23" s="403"/>
      <c r="BB23" s="403"/>
      <c r="BC23" s="403"/>
      <c r="BD23" s="403"/>
      <c r="BE23" s="404"/>
      <c r="BF23" s="65"/>
      <c r="BG23" s="323"/>
      <c r="BH23" s="72"/>
      <c r="BI23" s="45">
        <v>7</v>
      </c>
      <c r="BJ23" s="402"/>
      <c r="BK23" s="403"/>
      <c r="BL23" s="403"/>
      <c r="BM23" s="403"/>
      <c r="BN23" s="403"/>
      <c r="BO23" s="403"/>
      <c r="BP23" s="403"/>
      <c r="BQ23" s="404"/>
      <c r="BR23" s="65"/>
      <c r="BS23" s="323"/>
      <c r="BT23" s="72"/>
      <c r="BU23" s="45">
        <v>7</v>
      </c>
      <c r="BV23" s="402"/>
      <c r="BW23" s="403"/>
      <c r="BX23" s="403"/>
      <c r="BY23" s="403"/>
      <c r="BZ23" s="403"/>
      <c r="CA23" s="403"/>
      <c r="CB23" s="403"/>
      <c r="CC23" s="404"/>
      <c r="CD23" s="65"/>
      <c r="CE23" s="323"/>
      <c r="CF23" s="72"/>
      <c r="CG23" s="45">
        <v>7</v>
      </c>
      <c r="CH23" s="402"/>
      <c r="CI23" s="403"/>
      <c r="CJ23" s="403"/>
      <c r="CK23" s="403"/>
      <c r="CL23" s="403"/>
      <c r="CM23" s="403"/>
      <c r="CN23" s="403"/>
      <c r="CO23" s="404"/>
      <c r="CP23" s="65"/>
      <c r="CQ23" s="323"/>
    </row>
    <row r="24" spans="1:95" x14ac:dyDescent="0.25">
      <c r="A24" s="419"/>
      <c r="B24" s="45">
        <v>8</v>
      </c>
      <c r="C24" s="402" t="s">
        <v>246</v>
      </c>
      <c r="D24" s="403"/>
      <c r="E24" s="403"/>
      <c r="F24" s="403"/>
      <c r="G24" s="403"/>
      <c r="H24" s="403"/>
      <c r="I24" s="403"/>
      <c r="J24" s="404"/>
      <c r="K24" s="65" t="s">
        <v>197</v>
      </c>
      <c r="L24" s="323" t="s">
        <v>78</v>
      </c>
      <c r="M24" s="45">
        <v>8</v>
      </c>
      <c r="N24" s="402" t="s">
        <v>246</v>
      </c>
      <c r="O24" s="403"/>
      <c r="P24" s="403"/>
      <c r="Q24" s="403"/>
      <c r="R24" s="403"/>
      <c r="S24" s="403"/>
      <c r="T24" s="403"/>
      <c r="U24" s="404"/>
      <c r="V24" s="65" t="s">
        <v>197</v>
      </c>
      <c r="W24" s="323" t="s">
        <v>78</v>
      </c>
      <c r="X24" s="67"/>
      <c r="Y24" s="45">
        <v>8</v>
      </c>
      <c r="Z24" s="402" t="s">
        <v>246</v>
      </c>
      <c r="AA24" s="403"/>
      <c r="AB24" s="403"/>
      <c r="AC24" s="403"/>
      <c r="AD24" s="403"/>
      <c r="AE24" s="403"/>
      <c r="AF24" s="403"/>
      <c r="AG24" s="404"/>
      <c r="AH24" s="65" t="s">
        <v>197</v>
      </c>
      <c r="AI24" s="323" t="s">
        <v>78</v>
      </c>
      <c r="AJ24" s="67"/>
      <c r="AK24" s="45">
        <v>8</v>
      </c>
      <c r="AL24" s="402"/>
      <c r="AM24" s="403"/>
      <c r="AN24" s="403"/>
      <c r="AO24" s="403"/>
      <c r="AP24" s="403"/>
      <c r="AQ24" s="403"/>
      <c r="AR24" s="403"/>
      <c r="AS24" s="404"/>
      <c r="AT24" s="65"/>
      <c r="AU24" s="323"/>
      <c r="AV24" s="72"/>
      <c r="AW24" s="45">
        <v>8</v>
      </c>
      <c r="AX24" s="402"/>
      <c r="AY24" s="403"/>
      <c r="AZ24" s="403"/>
      <c r="BA24" s="403"/>
      <c r="BB24" s="403"/>
      <c r="BC24" s="403"/>
      <c r="BD24" s="403"/>
      <c r="BE24" s="404"/>
      <c r="BF24" s="65"/>
      <c r="BG24" s="323"/>
      <c r="BH24" s="72"/>
      <c r="BI24" s="45">
        <v>8</v>
      </c>
      <c r="BJ24" s="402"/>
      <c r="BK24" s="403"/>
      <c r="BL24" s="403"/>
      <c r="BM24" s="403"/>
      <c r="BN24" s="403"/>
      <c r="BO24" s="403"/>
      <c r="BP24" s="403"/>
      <c r="BQ24" s="404"/>
      <c r="BR24" s="65"/>
      <c r="BS24" s="323"/>
      <c r="BT24" s="72"/>
      <c r="BU24" s="45">
        <v>8</v>
      </c>
      <c r="BV24" s="402"/>
      <c r="BW24" s="403"/>
      <c r="BX24" s="403"/>
      <c r="BY24" s="403"/>
      <c r="BZ24" s="403"/>
      <c r="CA24" s="403"/>
      <c r="CB24" s="403"/>
      <c r="CC24" s="404"/>
      <c r="CD24" s="65"/>
      <c r="CE24" s="323"/>
      <c r="CF24" s="72"/>
      <c r="CG24" s="45">
        <v>8</v>
      </c>
      <c r="CH24" s="402"/>
      <c r="CI24" s="403"/>
      <c r="CJ24" s="403"/>
      <c r="CK24" s="403"/>
      <c r="CL24" s="403"/>
      <c r="CM24" s="403"/>
      <c r="CN24" s="403"/>
      <c r="CO24" s="404"/>
      <c r="CP24" s="65"/>
      <c r="CQ24" s="323"/>
    </row>
    <row r="25" spans="1:95" x14ac:dyDescent="0.25">
      <c r="A25" s="419"/>
      <c r="B25" s="45">
        <v>9</v>
      </c>
      <c r="C25" s="402"/>
      <c r="D25" s="403"/>
      <c r="E25" s="403"/>
      <c r="F25" s="403"/>
      <c r="G25" s="403"/>
      <c r="H25" s="403"/>
      <c r="I25" s="403"/>
      <c r="J25" s="404"/>
      <c r="K25" s="65"/>
      <c r="L25" s="323"/>
      <c r="M25" s="45">
        <v>9</v>
      </c>
      <c r="N25" s="402"/>
      <c r="O25" s="403"/>
      <c r="P25" s="403"/>
      <c r="Q25" s="403"/>
      <c r="R25" s="403"/>
      <c r="S25" s="403"/>
      <c r="T25" s="403"/>
      <c r="U25" s="404"/>
      <c r="V25" s="65"/>
      <c r="W25" s="323"/>
      <c r="X25" s="67"/>
      <c r="Y25" s="45">
        <v>9</v>
      </c>
      <c r="Z25" s="402"/>
      <c r="AA25" s="403"/>
      <c r="AB25" s="403"/>
      <c r="AC25" s="403"/>
      <c r="AD25" s="403"/>
      <c r="AE25" s="403"/>
      <c r="AF25" s="403"/>
      <c r="AG25" s="404"/>
      <c r="AH25" s="65"/>
      <c r="AI25" s="323"/>
      <c r="AJ25" s="67"/>
      <c r="AK25" s="45">
        <v>9</v>
      </c>
      <c r="AL25" s="402"/>
      <c r="AM25" s="403"/>
      <c r="AN25" s="403"/>
      <c r="AO25" s="403"/>
      <c r="AP25" s="403"/>
      <c r="AQ25" s="403"/>
      <c r="AR25" s="403"/>
      <c r="AS25" s="404"/>
      <c r="AT25" s="65"/>
      <c r="AU25" s="323"/>
      <c r="AV25" s="72"/>
      <c r="AW25" s="45">
        <v>9</v>
      </c>
      <c r="AX25" s="402"/>
      <c r="AY25" s="403"/>
      <c r="AZ25" s="403"/>
      <c r="BA25" s="403"/>
      <c r="BB25" s="403"/>
      <c r="BC25" s="403"/>
      <c r="BD25" s="403"/>
      <c r="BE25" s="404"/>
      <c r="BF25" s="65"/>
      <c r="BG25" s="323"/>
      <c r="BH25" s="72"/>
      <c r="BI25" s="45">
        <v>9</v>
      </c>
      <c r="BJ25" s="402"/>
      <c r="BK25" s="403"/>
      <c r="BL25" s="403"/>
      <c r="BM25" s="403"/>
      <c r="BN25" s="403"/>
      <c r="BO25" s="403"/>
      <c r="BP25" s="403"/>
      <c r="BQ25" s="404"/>
      <c r="BR25" s="65"/>
      <c r="BS25" s="323"/>
      <c r="BT25" s="72"/>
      <c r="BU25" s="45">
        <v>9</v>
      </c>
      <c r="BV25" s="402"/>
      <c r="BW25" s="403"/>
      <c r="BX25" s="403"/>
      <c r="BY25" s="403"/>
      <c r="BZ25" s="403"/>
      <c r="CA25" s="403"/>
      <c r="CB25" s="403"/>
      <c r="CC25" s="404"/>
      <c r="CD25" s="65"/>
      <c r="CE25" s="323"/>
      <c r="CF25" s="72"/>
      <c r="CG25" s="45">
        <v>9</v>
      </c>
      <c r="CH25" s="402"/>
      <c r="CI25" s="403"/>
      <c r="CJ25" s="403"/>
      <c r="CK25" s="403"/>
      <c r="CL25" s="403"/>
      <c r="CM25" s="403"/>
      <c r="CN25" s="403"/>
      <c r="CO25" s="404"/>
      <c r="CP25" s="65"/>
      <c r="CQ25" s="323"/>
    </row>
    <row r="26" spans="1:95" x14ac:dyDescent="0.25">
      <c r="A26" s="419"/>
      <c r="B26" s="45">
        <v>10</v>
      </c>
      <c r="C26" s="402"/>
      <c r="D26" s="403"/>
      <c r="E26" s="403"/>
      <c r="F26" s="403"/>
      <c r="G26" s="403"/>
      <c r="H26" s="403"/>
      <c r="I26" s="403"/>
      <c r="J26" s="404"/>
      <c r="K26" s="65"/>
      <c r="L26" s="323"/>
      <c r="M26" s="45">
        <v>10</v>
      </c>
      <c r="N26" s="402"/>
      <c r="O26" s="403"/>
      <c r="P26" s="403"/>
      <c r="Q26" s="403"/>
      <c r="R26" s="403"/>
      <c r="S26" s="403"/>
      <c r="T26" s="403"/>
      <c r="U26" s="404"/>
      <c r="V26" s="65"/>
      <c r="W26" s="323"/>
      <c r="X26" s="67"/>
      <c r="Y26" s="45">
        <v>10</v>
      </c>
      <c r="Z26" s="402"/>
      <c r="AA26" s="403"/>
      <c r="AB26" s="403"/>
      <c r="AC26" s="403"/>
      <c r="AD26" s="403"/>
      <c r="AE26" s="403"/>
      <c r="AF26" s="403"/>
      <c r="AG26" s="404"/>
      <c r="AH26" s="65"/>
      <c r="AI26" s="323"/>
      <c r="AJ26" s="67"/>
      <c r="AK26" s="45">
        <v>10</v>
      </c>
      <c r="AL26" s="402"/>
      <c r="AM26" s="403"/>
      <c r="AN26" s="403"/>
      <c r="AO26" s="403"/>
      <c r="AP26" s="403"/>
      <c r="AQ26" s="403"/>
      <c r="AR26" s="403"/>
      <c r="AS26" s="404"/>
      <c r="AT26" s="65"/>
      <c r="AU26" s="323"/>
      <c r="AV26" s="72"/>
      <c r="AW26" s="45">
        <v>10</v>
      </c>
      <c r="AX26" s="402"/>
      <c r="AY26" s="403"/>
      <c r="AZ26" s="403"/>
      <c r="BA26" s="403"/>
      <c r="BB26" s="403"/>
      <c r="BC26" s="403"/>
      <c r="BD26" s="403"/>
      <c r="BE26" s="404"/>
      <c r="BF26" s="65"/>
      <c r="BG26" s="323"/>
      <c r="BH26" s="72"/>
      <c r="BI26" s="45">
        <v>10</v>
      </c>
      <c r="BJ26" s="402"/>
      <c r="BK26" s="403"/>
      <c r="BL26" s="403"/>
      <c r="BM26" s="403"/>
      <c r="BN26" s="403"/>
      <c r="BO26" s="403"/>
      <c r="BP26" s="403"/>
      <c r="BQ26" s="404"/>
      <c r="BR26" s="65"/>
      <c r="BS26" s="323"/>
      <c r="BT26" s="72"/>
      <c r="BU26" s="45">
        <v>10</v>
      </c>
      <c r="BV26" s="402"/>
      <c r="BW26" s="403"/>
      <c r="BX26" s="403"/>
      <c r="BY26" s="403"/>
      <c r="BZ26" s="403"/>
      <c r="CA26" s="403"/>
      <c r="CB26" s="403"/>
      <c r="CC26" s="404"/>
      <c r="CD26" s="65"/>
      <c r="CE26" s="323"/>
      <c r="CF26" s="72"/>
      <c r="CG26" s="45">
        <v>10</v>
      </c>
      <c r="CH26" s="402"/>
      <c r="CI26" s="403"/>
      <c r="CJ26" s="403"/>
      <c r="CK26" s="403"/>
      <c r="CL26" s="403"/>
      <c r="CM26" s="403"/>
      <c r="CN26" s="403"/>
      <c r="CO26" s="404"/>
      <c r="CP26" s="65"/>
      <c r="CQ26" s="323"/>
    </row>
    <row r="27" spans="1:95" ht="5.0999999999999996" customHeight="1" x14ac:dyDescent="0.25">
      <c r="A27" s="57"/>
      <c r="B27" s="46"/>
      <c r="C27" s="5"/>
      <c r="D27" s="5"/>
      <c r="E27" s="5"/>
      <c r="F27" s="5"/>
      <c r="G27" s="5"/>
      <c r="H27" s="5"/>
      <c r="I27" s="5"/>
      <c r="J27" s="5"/>
      <c r="K27" s="5"/>
      <c r="L27" s="47"/>
      <c r="M27" s="46"/>
      <c r="N27" s="5"/>
      <c r="O27" s="5"/>
      <c r="P27" s="5"/>
      <c r="Q27" s="5"/>
      <c r="R27" s="5"/>
      <c r="S27" s="5"/>
      <c r="T27" s="5"/>
      <c r="U27" s="5"/>
      <c r="V27" s="5"/>
      <c r="W27" s="47"/>
      <c r="X27" s="57"/>
      <c r="Y27" s="46"/>
      <c r="Z27" s="5"/>
      <c r="AA27" s="5"/>
      <c r="AB27" s="5"/>
      <c r="AC27" s="5"/>
      <c r="AD27" s="5"/>
      <c r="AE27" s="5"/>
      <c r="AF27" s="5"/>
      <c r="AG27" s="5"/>
      <c r="AH27" s="5"/>
      <c r="AI27" s="47"/>
      <c r="AJ27" s="57"/>
      <c r="AK27" s="46"/>
      <c r="AL27" s="5"/>
      <c r="AM27" s="5"/>
      <c r="AN27" s="5"/>
      <c r="AO27" s="5"/>
      <c r="AP27" s="5"/>
      <c r="AQ27" s="5"/>
      <c r="AR27" s="5"/>
      <c r="AS27" s="5"/>
      <c r="AT27" s="5"/>
      <c r="AU27" s="47"/>
      <c r="AV27" s="46"/>
      <c r="AW27" s="46"/>
      <c r="AX27" s="5"/>
      <c r="AY27" s="5"/>
      <c r="AZ27" s="5"/>
      <c r="BA27" s="5"/>
      <c r="BB27" s="5"/>
      <c r="BC27" s="5"/>
      <c r="BD27" s="5"/>
      <c r="BE27" s="5"/>
      <c r="BF27" s="5"/>
      <c r="BG27" s="47"/>
      <c r="BH27" s="46"/>
      <c r="BI27" s="46"/>
      <c r="BJ27" s="5"/>
      <c r="BK27" s="5"/>
      <c r="BL27" s="5"/>
      <c r="BM27" s="5"/>
      <c r="BN27" s="5"/>
      <c r="BO27" s="5"/>
      <c r="BP27" s="5"/>
      <c r="BQ27" s="5"/>
      <c r="BR27" s="5"/>
      <c r="BS27" s="47"/>
      <c r="BT27" s="46"/>
      <c r="BU27" s="46"/>
      <c r="BV27" s="5"/>
      <c r="BW27" s="5"/>
      <c r="BX27" s="5"/>
      <c r="BY27" s="5"/>
      <c r="BZ27" s="5"/>
      <c r="CA27" s="5"/>
      <c r="CB27" s="5"/>
      <c r="CC27" s="5"/>
      <c r="CD27" s="5"/>
      <c r="CE27" s="47"/>
      <c r="CF27" s="46"/>
      <c r="CG27" s="46"/>
      <c r="CH27" s="5"/>
      <c r="CI27" s="5"/>
      <c r="CJ27" s="5"/>
      <c r="CK27" s="5"/>
      <c r="CL27" s="5"/>
      <c r="CM27" s="5"/>
      <c r="CN27" s="5"/>
      <c r="CO27" s="5"/>
      <c r="CP27" s="5"/>
      <c r="CQ27" s="47"/>
    </row>
    <row r="28" spans="1:95" ht="12" customHeight="1" thickBot="1" x14ac:dyDescent="0.3">
      <c r="A28" s="58"/>
      <c r="B28" s="45">
        <v>1</v>
      </c>
      <c r="C28" s="38">
        <v>2</v>
      </c>
      <c r="D28" s="38">
        <v>3</v>
      </c>
      <c r="E28" s="38">
        <v>4</v>
      </c>
      <c r="F28" s="38">
        <v>5</v>
      </c>
      <c r="G28" s="38">
        <v>6</v>
      </c>
      <c r="H28" s="38">
        <v>7</v>
      </c>
      <c r="I28" s="38">
        <v>8</v>
      </c>
      <c r="J28" s="38">
        <v>9</v>
      </c>
      <c r="K28" s="38">
        <v>10</v>
      </c>
      <c r="L28" s="47"/>
      <c r="M28" s="45">
        <v>1</v>
      </c>
      <c r="N28" s="38">
        <v>2</v>
      </c>
      <c r="O28" s="38">
        <v>3</v>
      </c>
      <c r="P28" s="38">
        <v>4</v>
      </c>
      <c r="Q28" s="38">
        <v>5</v>
      </c>
      <c r="R28" s="38">
        <v>6</v>
      </c>
      <c r="S28" s="40">
        <v>7</v>
      </c>
      <c r="T28" s="38">
        <v>8</v>
      </c>
      <c r="U28" s="40">
        <v>9</v>
      </c>
      <c r="V28" s="38">
        <v>10</v>
      </c>
      <c r="W28" s="47"/>
      <c r="X28" s="57"/>
      <c r="Y28" s="45">
        <v>1</v>
      </c>
      <c r="Z28" s="38">
        <v>2</v>
      </c>
      <c r="AA28" s="38">
        <v>3</v>
      </c>
      <c r="AB28" s="38">
        <v>4</v>
      </c>
      <c r="AC28" s="38">
        <v>5</v>
      </c>
      <c r="AD28" s="38">
        <v>6</v>
      </c>
      <c r="AE28" s="40">
        <v>7</v>
      </c>
      <c r="AF28" s="38">
        <v>8</v>
      </c>
      <c r="AG28" s="40">
        <v>9</v>
      </c>
      <c r="AH28" s="38">
        <v>10</v>
      </c>
      <c r="AI28" s="47"/>
      <c r="AJ28" s="57"/>
      <c r="AK28" s="45">
        <v>1</v>
      </c>
      <c r="AL28" s="38">
        <v>2</v>
      </c>
      <c r="AM28" s="38">
        <v>3</v>
      </c>
      <c r="AN28" s="38">
        <v>4</v>
      </c>
      <c r="AO28" s="38">
        <v>5</v>
      </c>
      <c r="AP28" s="38">
        <v>6</v>
      </c>
      <c r="AQ28" s="38">
        <v>7</v>
      </c>
      <c r="AR28" s="38">
        <v>8</v>
      </c>
      <c r="AS28" s="38">
        <v>9</v>
      </c>
      <c r="AT28" s="38">
        <v>10</v>
      </c>
      <c r="AU28" s="47"/>
      <c r="AV28" s="46"/>
      <c r="AW28" s="45">
        <v>1</v>
      </c>
      <c r="AX28" s="38">
        <v>2</v>
      </c>
      <c r="AY28" s="38">
        <v>3</v>
      </c>
      <c r="AZ28" s="38">
        <v>4</v>
      </c>
      <c r="BA28" s="38">
        <v>5</v>
      </c>
      <c r="BB28" s="38">
        <v>6</v>
      </c>
      <c r="BC28" s="38">
        <v>7</v>
      </c>
      <c r="BD28" s="38">
        <v>8</v>
      </c>
      <c r="BE28" s="38">
        <v>9</v>
      </c>
      <c r="BF28" s="38">
        <v>10</v>
      </c>
      <c r="BG28" s="73"/>
      <c r="BH28" s="46"/>
      <c r="BI28" s="45">
        <v>1</v>
      </c>
      <c r="BJ28" s="38">
        <v>2</v>
      </c>
      <c r="BK28" s="38">
        <v>3</v>
      </c>
      <c r="BL28" s="38">
        <v>4</v>
      </c>
      <c r="BM28" s="38">
        <v>5</v>
      </c>
      <c r="BN28" s="38">
        <v>6</v>
      </c>
      <c r="BO28" s="38">
        <v>7</v>
      </c>
      <c r="BP28" s="38">
        <v>8</v>
      </c>
      <c r="BQ28" s="38">
        <v>9</v>
      </c>
      <c r="BR28" s="38">
        <v>10</v>
      </c>
      <c r="BS28" s="73"/>
      <c r="BT28" s="46"/>
      <c r="BU28" s="45">
        <v>1</v>
      </c>
      <c r="BV28" s="38">
        <v>2</v>
      </c>
      <c r="BW28" s="38">
        <v>3</v>
      </c>
      <c r="BX28" s="38">
        <v>4</v>
      </c>
      <c r="BY28" s="38">
        <v>5</v>
      </c>
      <c r="BZ28" s="38">
        <v>6</v>
      </c>
      <c r="CA28" s="38">
        <v>7</v>
      </c>
      <c r="CB28" s="38">
        <v>8</v>
      </c>
      <c r="CC28" s="38">
        <v>9</v>
      </c>
      <c r="CD28" s="38">
        <v>10</v>
      </c>
      <c r="CE28" s="73"/>
      <c r="CF28" s="46"/>
      <c r="CG28" s="45">
        <v>1</v>
      </c>
      <c r="CH28" s="38">
        <v>2</v>
      </c>
      <c r="CI28" s="38">
        <v>3</v>
      </c>
      <c r="CJ28" s="38">
        <v>4</v>
      </c>
      <c r="CK28" s="38">
        <v>5</v>
      </c>
      <c r="CL28" s="38">
        <v>6</v>
      </c>
      <c r="CM28" s="38">
        <v>7</v>
      </c>
      <c r="CN28" s="38">
        <v>8</v>
      </c>
      <c r="CO28" s="38">
        <v>9</v>
      </c>
      <c r="CP28" s="38">
        <v>10</v>
      </c>
      <c r="CQ28" s="73"/>
    </row>
    <row r="29" spans="1:95" ht="17.100000000000001" customHeight="1" x14ac:dyDescent="0.25">
      <c r="A29" s="53" t="s">
        <v>103</v>
      </c>
      <c r="B29" s="51"/>
      <c r="C29" s="39"/>
      <c r="D29" s="39" t="s">
        <v>81</v>
      </c>
      <c r="E29" s="39"/>
      <c r="F29" s="39" t="s">
        <v>81</v>
      </c>
      <c r="G29" s="39"/>
      <c r="H29" s="39"/>
      <c r="I29" s="39"/>
      <c r="J29" s="39"/>
      <c r="K29" s="39"/>
      <c r="L29" s="47"/>
      <c r="M29" s="48"/>
      <c r="N29" s="51"/>
      <c r="O29" s="51" t="s">
        <v>81</v>
      </c>
      <c r="P29" s="51"/>
      <c r="Q29" s="51" t="s">
        <v>81</v>
      </c>
      <c r="R29" s="51"/>
      <c r="S29" s="51"/>
      <c r="T29" s="51"/>
      <c r="U29" s="51"/>
      <c r="V29" s="51"/>
      <c r="W29" s="47"/>
      <c r="X29" s="57"/>
      <c r="Y29" s="51"/>
      <c r="Z29" s="39" t="s">
        <v>81</v>
      </c>
      <c r="AA29" s="39" t="s">
        <v>81</v>
      </c>
      <c r="AB29" s="39"/>
      <c r="AC29" s="39" t="s">
        <v>81</v>
      </c>
      <c r="AD29" s="39"/>
      <c r="AE29" s="39"/>
      <c r="AF29" s="39"/>
      <c r="AG29" s="39"/>
      <c r="AH29" s="39"/>
      <c r="AI29" s="47"/>
      <c r="AJ29" s="57"/>
      <c r="AK29" s="51" t="s">
        <v>81</v>
      </c>
      <c r="AL29" s="39"/>
      <c r="AM29" s="39" t="s">
        <v>81</v>
      </c>
      <c r="AN29" s="39"/>
      <c r="AO29" s="39" t="s">
        <v>81</v>
      </c>
      <c r="AP29" s="39"/>
      <c r="AQ29" s="39"/>
      <c r="AR29" s="39"/>
      <c r="AS29" s="39"/>
      <c r="AT29" s="39"/>
      <c r="AU29" s="47"/>
      <c r="AV29" s="46"/>
      <c r="AW29" s="48" t="s">
        <v>81</v>
      </c>
      <c r="AX29" s="39"/>
      <c r="AY29" s="39"/>
      <c r="AZ29" s="39"/>
      <c r="BA29" s="39" t="s">
        <v>81</v>
      </c>
      <c r="BB29" s="39"/>
      <c r="BC29" s="39"/>
      <c r="BD29" s="39"/>
      <c r="BE29" s="39"/>
      <c r="BF29" s="39"/>
      <c r="BG29" s="74"/>
      <c r="BH29" s="46"/>
      <c r="BI29" s="48"/>
      <c r="BJ29" s="39"/>
      <c r="BK29" s="39"/>
      <c r="BL29" s="39"/>
      <c r="BM29" s="39"/>
      <c r="BN29" s="39"/>
      <c r="BO29" s="39"/>
      <c r="BP29" s="39"/>
      <c r="BQ29" s="39"/>
      <c r="BR29" s="39"/>
      <c r="BS29" s="74"/>
      <c r="BT29" s="46"/>
      <c r="BU29" s="48"/>
      <c r="BV29" s="39"/>
      <c r="BW29" s="39"/>
      <c r="BX29" s="39"/>
      <c r="BY29" s="39"/>
      <c r="BZ29" s="39"/>
      <c r="CA29" s="39"/>
      <c r="CB29" s="39"/>
      <c r="CC29" s="39"/>
      <c r="CD29" s="39"/>
      <c r="CE29" s="74"/>
      <c r="CF29" s="46"/>
      <c r="CG29" s="48"/>
      <c r="CH29" s="39"/>
      <c r="CI29" s="39"/>
      <c r="CJ29" s="39"/>
      <c r="CK29" s="39"/>
      <c r="CL29" s="39"/>
      <c r="CM29" s="39"/>
      <c r="CN29" s="39"/>
      <c r="CO29" s="39"/>
      <c r="CP29" s="39"/>
      <c r="CQ29" s="74"/>
    </row>
    <row r="30" spans="1:95" ht="17.100000000000001" customHeight="1" x14ac:dyDescent="0.25">
      <c r="A30" s="54" t="s">
        <v>102</v>
      </c>
      <c r="B30" s="51"/>
      <c r="C30" s="39"/>
      <c r="D30" s="39" t="s">
        <v>81</v>
      </c>
      <c r="E30" s="39"/>
      <c r="F30" s="39"/>
      <c r="G30" s="39"/>
      <c r="H30" s="39"/>
      <c r="I30" s="39"/>
      <c r="J30" s="39"/>
      <c r="K30" s="39"/>
      <c r="L30" s="47"/>
      <c r="M30" s="48"/>
      <c r="N30" s="51"/>
      <c r="O30" s="51" t="s">
        <v>81</v>
      </c>
      <c r="P30" s="51"/>
      <c r="Q30" s="51"/>
      <c r="R30" s="51"/>
      <c r="S30" s="51"/>
      <c r="T30" s="51"/>
      <c r="U30" s="51"/>
      <c r="V30" s="51"/>
      <c r="W30" s="47"/>
      <c r="X30" s="57"/>
      <c r="Y30" s="51"/>
      <c r="Z30" s="39" t="s">
        <v>81</v>
      </c>
      <c r="AA30" s="39" t="s">
        <v>81</v>
      </c>
      <c r="AB30" s="39"/>
      <c r="AC30" s="39"/>
      <c r="AD30" s="39"/>
      <c r="AE30" s="39"/>
      <c r="AF30" s="39"/>
      <c r="AG30" s="39"/>
      <c r="AH30" s="39"/>
      <c r="AI30" s="47"/>
      <c r="AJ30" s="57"/>
      <c r="AK30" s="51" t="s">
        <v>81</v>
      </c>
      <c r="AL30" s="39"/>
      <c r="AM30" s="39"/>
      <c r="AN30" s="39"/>
      <c r="AO30" s="39"/>
      <c r="AP30" s="39"/>
      <c r="AQ30" s="39"/>
      <c r="AR30" s="39"/>
      <c r="AS30" s="39"/>
      <c r="AT30" s="39"/>
      <c r="AU30" s="47"/>
      <c r="AV30" s="46"/>
      <c r="AW30" s="48" t="s">
        <v>81</v>
      </c>
      <c r="AX30" s="39" t="s">
        <v>81</v>
      </c>
      <c r="AY30" s="39"/>
      <c r="AZ30" s="39"/>
      <c r="BA30" s="39"/>
      <c r="BB30" s="39"/>
      <c r="BC30" s="39"/>
      <c r="BD30" s="39"/>
      <c r="BE30" s="39"/>
      <c r="BF30" s="39"/>
      <c r="BG30" s="74"/>
      <c r="BH30" s="46"/>
      <c r="BI30" s="48"/>
      <c r="BJ30" s="39"/>
      <c r="BK30" s="39"/>
      <c r="BL30" s="39"/>
      <c r="BM30" s="39"/>
      <c r="BN30" s="39"/>
      <c r="BO30" s="39"/>
      <c r="BP30" s="39"/>
      <c r="BQ30" s="39"/>
      <c r="BR30" s="39"/>
      <c r="BS30" s="74"/>
      <c r="BT30" s="46"/>
      <c r="BU30" s="48"/>
      <c r="BV30" s="39"/>
      <c r="BW30" s="39"/>
      <c r="BX30" s="39"/>
      <c r="BY30" s="39"/>
      <c r="BZ30" s="39"/>
      <c r="CA30" s="39"/>
      <c r="CB30" s="39"/>
      <c r="CC30" s="39"/>
      <c r="CD30" s="39"/>
      <c r="CE30" s="74"/>
      <c r="CF30" s="46"/>
      <c r="CG30" s="48"/>
      <c r="CH30" s="39"/>
      <c r="CI30" s="39"/>
      <c r="CJ30" s="39"/>
      <c r="CK30" s="39"/>
      <c r="CL30" s="39"/>
      <c r="CM30" s="39"/>
      <c r="CN30" s="39"/>
      <c r="CO30" s="39"/>
      <c r="CP30" s="39"/>
      <c r="CQ30" s="74"/>
    </row>
    <row r="31" spans="1:95" ht="17.100000000000001" customHeight="1" x14ac:dyDescent="0.25">
      <c r="A31" s="54" t="s">
        <v>60</v>
      </c>
      <c r="B31" s="51"/>
      <c r="C31" s="39"/>
      <c r="D31" s="39"/>
      <c r="E31" s="39"/>
      <c r="F31" s="39"/>
      <c r="G31" s="39"/>
      <c r="H31" s="39"/>
      <c r="I31" s="39"/>
      <c r="J31" s="39"/>
      <c r="K31" s="39"/>
      <c r="L31" s="47"/>
      <c r="M31" s="48" t="s">
        <v>81</v>
      </c>
      <c r="N31" s="51"/>
      <c r="O31" s="51"/>
      <c r="P31" s="51"/>
      <c r="Q31" s="51"/>
      <c r="R31" s="51"/>
      <c r="S31" s="51"/>
      <c r="T31" s="51"/>
      <c r="U31" s="51"/>
      <c r="V31" s="51"/>
      <c r="W31" s="47"/>
      <c r="X31" s="57"/>
      <c r="Y31" s="51"/>
      <c r="Z31" s="39" t="s">
        <v>81</v>
      </c>
      <c r="AA31" s="51"/>
      <c r="AB31" s="51"/>
      <c r="AC31" s="51"/>
      <c r="AD31" s="51"/>
      <c r="AE31" s="51"/>
      <c r="AF31" s="51"/>
      <c r="AG31" s="51"/>
      <c r="AH31" s="51"/>
      <c r="AI31" s="47"/>
      <c r="AJ31" s="57"/>
      <c r="AK31" s="51" t="s">
        <v>81</v>
      </c>
      <c r="AL31" s="39" t="s">
        <v>81</v>
      </c>
      <c r="AM31" s="39"/>
      <c r="AN31" s="39" t="s">
        <v>81</v>
      </c>
      <c r="AO31" s="39"/>
      <c r="AP31" s="39"/>
      <c r="AQ31" s="39"/>
      <c r="AR31" s="39"/>
      <c r="AS31" s="39"/>
      <c r="AT31" s="39"/>
      <c r="AU31" s="47"/>
      <c r="AV31" s="46"/>
      <c r="AW31" s="48" t="s">
        <v>81</v>
      </c>
      <c r="AX31" s="39"/>
      <c r="AY31" s="39"/>
      <c r="AZ31" s="39"/>
      <c r="BA31" s="39"/>
      <c r="BB31" s="39"/>
      <c r="BC31" s="39"/>
      <c r="BD31" s="39"/>
      <c r="BE31" s="39"/>
      <c r="BF31" s="39"/>
      <c r="BG31" s="74"/>
      <c r="BH31" s="46"/>
      <c r="BI31" s="48"/>
      <c r="BJ31" s="39"/>
      <c r="BK31" s="39"/>
      <c r="BL31" s="39"/>
      <c r="BM31" s="39"/>
      <c r="BN31" s="39"/>
      <c r="BO31" s="39"/>
      <c r="BP31" s="39"/>
      <c r="BQ31" s="39"/>
      <c r="BR31" s="39"/>
      <c r="BS31" s="74"/>
      <c r="BT31" s="46"/>
      <c r="BU31" s="48"/>
      <c r="BV31" s="39"/>
      <c r="BW31" s="39"/>
      <c r="BX31" s="39"/>
      <c r="BY31" s="39"/>
      <c r="BZ31" s="39"/>
      <c r="CA31" s="39"/>
      <c r="CB31" s="39"/>
      <c r="CC31" s="39"/>
      <c r="CD31" s="39"/>
      <c r="CE31" s="74"/>
      <c r="CF31" s="46"/>
      <c r="CG31" s="48"/>
      <c r="CH31" s="39"/>
      <c r="CI31" s="39"/>
      <c r="CJ31" s="39"/>
      <c r="CK31" s="39"/>
      <c r="CL31" s="39"/>
      <c r="CM31" s="39"/>
      <c r="CN31" s="39"/>
      <c r="CO31" s="39"/>
      <c r="CP31" s="39"/>
      <c r="CQ31" s="74"/>
    </row>
    <row r="32" spans="1:95" ht="17.100000000000001" customHeight="1" x14ac:dyDescent="0.25">
      <c r="A32" s="54" t="s">
        <v>61</v>
      </c>
      <c r="B32" s="51"/>
      <c r="C32" s="39"/>
      <c r="D32" s="39"/>
      <c r="E32" s="39"/>
      <c r="F32" s="39"/>
      <c r="G32" s="39"/>
      <c r="H32" s="39"/>
      <c r="I32" s="39" t="s">
        <v>81</v>
      </c>
      <c r="J32" s="39"/>
      <c r="K32" s="39"/>
      <c r="L32" s="47"/>
      <c r="M32" s="48"/>
      <c r="N32" s="51"/>
      <c r="O32" s="51"/>
      <c r="P32" s="51"/>
      <c r="Q32" s="51"/>
      <c r="R32" s="51"/>
      <c r="S32" s="51"/>
      <c r="T32" s="51" t="s">
        <v>81</v>
      </c>
      <c r="U32" s="51"/>
      <c r="V32" s="51"/>
      <c r="W32" s="47"/>
      <c r="X32" s="57"/>
      <c r="Y32" s="51"/>
      <c r="Z32" s="39" t="s">
        <v>81</v>
      </c>
      <c r="AA32" s="51"/>
      <c r="AB32" s="51"/>
      <c r="AC32" s="51"/>
      <c r="AD32" s="51"/>
      <c r="AE32" s="51"/>
      <c r="AF32" s="51" t="s">
        <v>81</v>
      </c>
      <c r="AG32" s="51"/>
      <c r="AH32" s="51"/>
      <c r="AI32" s="47"/>
      <c r="AJ32" s="57"/>
      <c r="AK32" s="51" t="s">
        <v>81</v>
      </c>
      <c r="AL32" s="39"/>
      <c r="AM32" s="39"/>
      <c r="AN32" s="39"/>
      <c r="AO32" s="39"/>
      <c r="AP32" s="39"/>
      <c r="AQ32" s="39"/>
      <c r="AR32" s="39"/>
      <c r="AS32" s="39"/>
      <c r="AT32" s="39"/>
      <c r="AU32" s="47"/>
      <c r="AV32" s="46"/>
      <c r="AW32" s="48" t="s">
        <v>81</v>
      </c>
      <c r="AX32" s="39"/>
      <c r="AY32" s="39"/>
      <c r="AZ32" s="39"/>
      <c r="BA32" s="39"/>
      <c r="BB32" s="39"/>
      <c r="BC32" s="39"/>
      <c r="BD32" s="39"/>
      <c r="BE32" s="39"/>
      <c r="BF32" s="39"/>
      <c r="BG32" s="74"/>
      <c r="BH32" s="46"/>
      <c r="BI32" s="48"/>
      <c r="BJ32" s="39"/>
      <c r="BK32" s="39"/>
      <c r="BL32" s="39"/>
      <c r="BM32" s="39"/>
      <c r="BN32" s="39"/>
      <c r="BO32" s="39"/>
      <c r="BP32" s="39"/>
      <c r="BQ32" s="39"/>
      <c r="BR32" s="39"/>
      <c r="BS32" s="74"/>
      <c r="BT32" s="46"/>
      <c r="BU32" s="48"/>
      <c r="BV32" s="39"/>
      <c r="BW32" s="39"/>
      <c r="BX32" s="39"/>
      <c r="BY32" s="39"/>
      <c r="BZ32" s="39"/>
      <c r="CA32" s="39"/>
      <c r="CB32" s="39"/>
      <c r="CC32" s="39"/>
      <c r="CD32" s="39"/>
      <c r="CE32" s="74"/>
      <c r="CF32" s="46"/>
      <c r="CG32" s="48"/>
      <c r="CH32" s="39"/>
      <c r="CI32" s="39"/>
      <c r="CJ32" s="39"/>
      <c r="CK32" s="39"/>
      <c r="CL32" s="39"/>
      <c r="CM32" s="39"/>
      <c r="CN32" s="39"/>
      <c r="CO32" s="39"/>
      <c r="CP32" s="39"/>
      <c r="CQ32" s="74"/>
    </row>
    <row r="33" spans="1:95" ht="17.100000000000001" customHeight="1" x14ac:dyDescent="0.25">
      <c r="A33" s="54" t="s">
        <v>62</v>
      </c>
      <c r="B33" s="51"/>
      <c r="C33" s="39"/>
      <c r="D33" s="39"/>
      <c r="E33" s="39"/>
      <c r="F33" s="39"/>
      <c r="G33" s="39"/>
      <c r="H33" s="39"/>
      <c r="I33" s="39"/>
      <c r="J33" s="39"/>
      <c r="K33" s="39"/>
      <c r="L33" s="47"/>
      <c r="M33" s="48"/>
      <c r="N33" s="51"/>
      <c r="O33" s="51"/>
      <c r="P33" s="51"/>
      <c r="Q33" s="51"/>
      <c r="R33" s="51"/>
      <c r="S33" s="51"/>
      <c r="T33" s="51"/>
      <c r="U33" s="51"/>
      <c r="V33" s="51"/>
      <c r="W33" s="47"/>
      <c r="X33" s="57"/>
      <c r="Y33" s="51"/>
      <c r="Z33" s="39" t="s">
        <v>81</v>
      </c>
      <c r="AA33" s="51"/>
      <c r="AB33" s="51"/>
      <c r="AC33" s="51"/>
      <c r="AD33" s="51"/>
      <c r="AE33" s="51"/>
      <c r="AF33" s="51"/>
      <c r="AG33" s="51"/>
      <c r="AH33" s="51"/>
      <c r="AI33" s="47"/>
      <c r="AJ33" s="57"/>
      <c r="AK33" s="51" t="s">
        <v>81</v>
      </c>
      <c r="AL33" s="39"/>
      <c r="AM33" s="39"/>
      <c r="AN33" s="39"/>
      <c r="AO33" s="39"/>
      <c r="AP33" s="39"/>
      <c r="AQ33" s="39"/>
      <c r="AR33" s="39"/>
      <c r="AS33" s="39"/>
      <c r="AT33" s="39"/>
      <c r="AU33" s="47"/>
      <c r="AV33" s="46"/>
      <c r="AW33" s="48" t="s">
        <v>81</v>
      </c>
      <c r="AX33" s="39"/>
      <c r="AY33" s="39"/>
      <c r="AZ33" s="39"/>
      <c r="BA33" s="39"/>
      <c r="BB33" s="39"/>
      <c r="BC33" s="39"/>
      <c r="BD33" s="39"/>
      <c r="BE33" s="39"/>
      <c r="BF33" s="39"/>
      <c r="BG33" s="74"/>
      <c r="BH33" s="46"/>
      <c r="BI33" s="48"/>
      <c r="BJ33" s="39"/>
      <c r="BK33" s="39"/>
      <c r="BL33" s="39"/>
      <c r="BM33" s="39"/>
      <c r="BN33" s="39"/>
      <c r="BO33" s="39"/>
      <c r="BP33" s="39"/>
      <c r="BQ33" s="39"/>
      <c r="BR33" s="39"/>
      <c r="BS33" s="74"/>
      <c r="BT33" s="46"/>
      <c r="BU33" s="48"/>
      <c r="BV33" s="39"/>
      <c r="BW33" s="39"/>
      <c r="BX33" s="39"/>
      <c r="BY33" s="39"/>
      <c r="BZ33" s="39"/>
      <c r="CA33" s="39"/>
      <c r="CB33" s="39"/>
      <c r="CC33" s="39"/>
      <c r="CD33" s="39"/>
      <c r="CE33" s="74"/>
      <c r="CF33" s="46"/>
      <c r="CG33" s="48"/>
      <c r="CH33" s="39"/>
      <c r="CI33" s="39"/>
      <c r="CJ33" s="39"/>
      <c r="CK33" s="39"/>
      <c r="CL33" s="39"/>
      <c r="CM33" s="39"/>
      <c r="CN33" s="39"/>
      <c r="CO33" s="39"/>
      <c r="CP33" s="39"/>
      <c r="CQ33" s="74"/>
    </row>
    <row r="34" spans="1:95" ht="17.100000000000001" customHeight="1" x14ac:dyDescent="0.25">
      <c r="A34" s="54" t="s">
        <v>63</v>
      </c>
      <c r="B34" s="51"/>
      <c r="C34" s="39"/>
      <c r="D34" s="39"/>
      <c r="E34" s="39"/>
      <c r="F34" s="39"/>
      <c r="G34" s="39"/>
      <c r="H34" s="39"/>
      <c r="I34" s="39"/>
      <c r="J34" s="39"/>
      <c r="K34" s="39"/>
      <c r="L34" s="47"/>
      <c r="M34" s="48"/>
      <c r="N34" s="51"/>
      <c r="O34" s="51"/>
      <c r="P34" s="51"/>
      <c r="Q34" s="51"/>
      <c r="R34" s="51"/>
      <c r="S34" s="51"/>
      <c r="T34" s="51"/>
      <c r="U34" s="51"/>
      <c r="V34" s="51"/>
      <c r="W34" s="47"/>
      <c r="X34" s="57"/>
      <c r="Y34" s="51"/>
      <c r="Z34" s="39"/>
      <c r="AA34" s="39"/>
      <c r="AB34" s="39"/>
      <c r="AC34" s="51"/>
      <c r="AD34" s="51"/>
      <c r="AE34" s="51"/>
      <c r="AF34" s="51"/>
      <c r="AG34" s="51"/>
      <c r="AH34" s="51"/>
      <c r="AI34" s="47"/>
      <c r="AJ34" s="57"/>
      <c r="AK34" s="51"/>
      <c r="AL34" s="39"/>
      <c r="AM34" s="39"/>
      <c r="AN34" s="39"/>
      <c r="AO34" s="39"/>
      <c r="AP34" s="39"/>
      <c r="AQ34" s="39"/>
      <c r="AR34" s="39"/>
      <c r="AS34" s="39"/>
      <c r="AT34" s="39"/>
      <c r="AU34" s="47"/>
      <c r="AV34" s="46"/>
      <c r="AW34" s="48"/>
      <c r="AX34" s="39"/>
      <c r="AY34" s="39"/>
      <c r="AZ34" s="39"/>
      <c r="BA34" s="39"/>
      <c r="BB34" s="39"/>
      <c r="BC34" s="39"/>
      <c r="BD34" s="39"/>
      <c r="BE34" s="39"/>
      <c r="BF34" s="39"/>
      <c r="BG34" s="74"/>
      <c r="BH34" s="46"/>
      <c r="BI34" s="48"/>
      <c r="BJ34" s="39"/>
      <c r="BK34" s="39"/>
      <c r="BL34" s="39"/>
      <c r="BM34" s="39"/>
      <c r="BN34" s="39"/>
      <c r="BO34" s="39"/>
      <c r="BP34" s="39"/>
      <c r="BQ34" s="39"/>
      <c r="BR34" s="39"/>
      <c r="BS34" s="74"/>
      <c r="BT34" s="46"/>
      <c r="BU34" s="48"/>
      <c r="BV34" s="39"/>
      <c r="BW34" s="39"/>
      <c r="BX34" s="39"/>
      <c r="BY34" s="39"/>
      <c r="BZ34" s="39"/>
      <c r="CA34" s="39"/>
      <c r="CB34" s="39"/>
      <c r="CC34" s="39"/>
      <c r="CD34" s="39"/>
      <c r="CE34" s="74"/>
      <c r="CF34" s="46"/>
      <c r="CG34" s="48"/>
      <c r="CH34" s="39"/>
      <c r="CI34" s="39"/>
      <c r="CJ34" s="39"/>
      <c r="CK34" s="39"/>
      <c r="CL34" s="39"/>
      <c r="CM34" s="39"/>
      <c r="CN34" s="39"/>
      <c r="CO34" s="39"/>
      <c r="CP34" s="39"/>
      <c r="CQ34" s="74"/>
    </row>
    <row r="35" spans="1:95" ht="17.100000000000001" customHeight="1" x14ac:dyDescent="0.25">
      <c r="A35" s="54" t="s">
        <v>64</v>
      </c>
      <c r="B35" s="51"/>
      <c r="C35" s="39"/>
      <c r="D35" s="39"/>
      <c r="E35" s="39" t="s">
        <v>81</v>
      </c>
      <c r="F35" s="39"/>
      <c r="G35" s="39"/>
      <c r="H35" s="39"/>
      <c r="I35" s="39"/>
      <c r="J35" s="39"/>
      <c r="K35" s="39"/>
      <c r="L35" s="47"/>
      <c r="M35" s="48"/>
      <c r="N35" s="51"/>
      <c r="O35" s="51"/>
      <c r="P35" s="51" t="s">
        <v>81</v>
      </c>
      <c r="Q35" s="51"/>
      <c r="R35" s="51"/>
      <c r="S35" s="51"/>
      <c r="T35" s="51"/>
      <c r="U35" s="51"/>
      <c r="V35" s="51"/>
      <c r="W35" s="47"/>
      <c r="X35" s="57"/>
      <c r="Y35" s="51"/>
      <c r="Z35" s="39"/>
      <c r="AA35" s="39"/>
      <c r="AB35" s="39" t="s">
        <v>81</v>
      </c>
      <c r="AC35" s="51"/>
      <c r="AD35" s="51"/>
      <c r="AE35" s="51"/>
      <c r="AF35" s="51"/>
      <c r="AG35" s="51"/>
      <c r="AH35" s="51"/>
      <c r="AI35" s="47"/>
      <c r="AJ35" s="57"/>
      <c r="AK35" s="51"/>
      <c r="AL35" s="39"/>
      <c r="AM35" s="39"/>
      <c r="AN35" s="39"/>
      <c r="AO35" s="39"/>
      <c r="AP35" s="39"/>
      <c r="AQ35" s="39"/>
      <c r="AR35" s="39"/>
      <c r="AS35" s="39"/>
      <c r="AT35" s="39"/>
      <c r="AU35" s="47"/>
      <c r="AV35" s="46"/>
      <c r="AW35" s="48"/>
      <c r="AX35" s="39"/>
      <c r="AY35" s="39"/>
      <c r="AZ35" s="39"/>
      <c r="BA35" s="39"/>
      <c r="BB35" s="39"/>
      <c r="BC35" s="39"/>
      <c r="BD35" s="39"/>
      <c r="BE35" s="39"/>
      <c r="BF35" s="39"/>
      <c r="BG35" s="74"/>
      <c r="BH35" s="46"/>
      <c r="BI35" s="48"/>
      <c r="BJ35" s="39"/>
      <c r="BK35" s="39"/>
      <c r="BL35" s="39"/>
      <c r="BM35" s="39"/>
      <c r="BN35" s="39"/>
      <c r="BO35" s="39"/>
      <c r="BP35" s="39"/>
      <c r="BQ35" s="39"/>
      <c r="BR35" s="39"/>
      <c r="BS35" s="74"/>
      <c r="BT35" s="46"/>
      <c r="BU35" s="48"/>
      <c r="BV35" s="39"/>
      <c r="BW35" s="39"/>
      <c r="BX35" s="39"/>
      <c r="BY35" s="39"/>
      <c r="BZ35" s="39"/>
      <c r="CA35" s="39"/>
      <c r="CB35" s="39"/>
      <c r="CC35" s="39"/>
      <c r="CD35" s="39"/>
      <c r="CE35" s="74"/>
      <c r="CF35" s="46"/>
      <c r="CG35" s="48"/>
      <c r="CH35" s="39"/>
      <c r="CI35" s="39"/>
      <c r="CJ35" s="39"/>
      <c r="CK35" s="39"/>
      <c r="CL35" s="39"/>
      <c r="CM35" s="39"/>
      <c r="CN35" s="39"/>
      <c r="CO35" s="39"/>
      <c r="CP35" s="39"/>
      <c r="CQ35" s="74"/>
    </row>
    <row r="36" spans="1:95" ht="17.100000000000001" customHeight="1" x14ac:dyDescent="0.25">
      <c r="A36" s="54" t="s">
        <v>101</v>
      </c>
      <c r="B36" s="51"/>
      <c r="C36" s="39"/>
      <c r="D36" s="39"/>
      <c r="E36" s="39"/>
      <c r="F36" s="39"/>
      <c r="G36" s="39"/>
      <c r="H36" s="39"/>
      <c r="I36" s="39"/>
      <c r="J36" s="39"/>
      <c r="K36" s="39"/>
      <c r="L36" s="47"/>
      <c r="M36" s="48"/>
      <c r="N36" s="51"/>
      <c r="O36" s="51"/>
      <c r="P36" s="51"/>
      <c r="Q36" s="51"/>
      <c r="R36" s="51"/>
      <c r="S36" s="51"/>
      <c r="T36" s="51"/>
      <c r="U36" s="51"/>
      <c r="V36" s="51"/>
      <c r="W36" s="47"/>
      <c r="X36" s="57"/>
      <c r="Y36" s="51"/>
      <c r="Z36" s="39"/>
      <c r="AA36" s="39"/>
      <c r="AB36" s="39"/>
      <c r="AC36" s="51"/>
      <c r="AD36" s="51"/>
      <c r="AE36" s="51"/>
      <c r="AF36" s="51"/>
      <c r="AG36" s="51"/>
      <c r="AH36" s="51"/>
      <c r="AI36" s="47"/>
      <c r="AJ36" s="57"/>
      <c r="AK36" s="51"/>
      <c r="AL36" s="39"/>
      <c r="AM36" s="39"/>
      <c r="AN36" s="39"/>
      <c r="AO36" s="39"/>
      <c r="AP36" s="39"/>
      <c r="AQ36" s="39"/>
      <c r="AR36" s="39"/>
      <c r="AS36" s="39"/>
      <c r="AT36" s="39"/>
      <c r="AU36" s="47"/>
      <c r="AV36" s="46"/>
      <c r="AW36" s="48"/>
      <c r="AX36" s="39" t="s">
        <v>81</v>
      </c>
      <c r="AY36" s="39"/>
      <c r="AZ36" s="39"/>
      <c r="BA36" s="39"/>
      <c r="BB36" s="39"/>
      <c r="BC36" s="39"/>
      <c r="BD36" s="39"/>
      <c r="BE36" s="39"/>
      <c r="BF36" s="39"/>
      <c r="BG36" s="74"/>
      <c r="BH36" s="46"/>
      <c r="BI36" s="48"/>
      <c r="BJ36" s="39"/>
      <c r="BK36" s="39"/>
      <c r="BL36" s="39"/>
      <c r="BM36" s="39"/>
      <c r="BN36" s="39"/>
      <c r="BO36" s="39"/>
      <c r="BP36" s="39"/>
      <c r="BQ36" s="39"/>
      <c r="BR36" s="39"/>
      <c r="BS36" s="74"/>
      <c r="BT36" s="46"/>
      <c r="BU36" s="48"/>
      <c r="BV36" s="39"/>
      <c r="BW36" s="39"/>
      <c r="BX36" s="39"/>
      <c r="BY36" s="39"/>
      <c r="BZ36" s="39"/>
      <c r="CA36" s="39"/>
      <c r="CB36" s="39"/>
      <c r="CC36" s="39"/>
      <c r="CD36" s="39"/>
      <c r="CE36" s="74"/>
      <c r="CF36" s="46"/>
      <c r="CG36" s="48"/>
      <c r="CH36" s="39"/>
      <c r="CI36" s="39"/>
      <c r="CJ36" s="39"/>
      <c r="CK36" s="39"/>
      <c r="CL36" s="39"/>
      <c r="CM36" s="39"/>
      <c r="CN36" s="39"/>
      <c r="CO36" s="39"/>
      <c r="CP36" s="39"/>
      <c r="CQ36" s="74"/>
    </row>
    <row r="37" spans="1:95" ht="17.100000000000001" customHeight="1" x14ac:dyDescent="0.25">
      <c r="A37" s="54" t="s">
        <v>97</v>
      </c>
      <c r="B37" s="51"/>
      <c r="C37" s="39"/>
      <c r="D37" s="39"/>
      <c r="E37" s="39"/>
      <c r="F37" s="39"/>
      <c r="G37" s="39"/>
      <c r="H37" s="39"/>
      <c r="I37" s="39"/>
      <c r="J37" s="39"/>
      <c r="K37" s="39"/>
      <c r="L37" s="47"/>
      <c r="M37" s="48" t="s">
        <v>81</v>
      </c>
      <c r="N37" s="51"/>
      <c r="O37" s="51"/>
      <c r="P37" s="51"/>
      <c r="Q37" s="51"/>
      <c r="R37" s="51"/>
      <c r="S37" s="51"/>
      <c r="T37" s="51"/>
      <c r="U37" s="51"/>
      <c r="V37" s="51"/>
      <c r="W37" s="47"/>
      <c r="X37" s="57"/>
      <c r="Y37" s="51"/>
      <c r="Z37" s="39"/>
      <c r="AA37" s="39"/>
      <c r="AB37" s="39"/>
      <c r="AC37" s="51"/>
      <c r="AD37" s="51"/>
      <c r="AE37" s="51"/>
      <c r="AF37" s="51"/>
      <c r="AG37" s="51"/>
      <c r="AH37" s="51"/>
      <c r="AI37" s="47"/>
      <c r="AJ37" s="57"/>
      <c r="AK37" s="51"/>
      <c r="AL37" s="39" t="s">
        <v>81</v>
      </c>
      <c r="AM37" s="39"/>
      <c r="AN37" s="39" t="s">
        <v>81</v>
      </c>
      <c r="AO37" s="39"/>
      <c r="AP37" s="39"/>
      <c r="AQ37" s="39"/>
      <c r="AR37" s="39"/>
      <c r="AS37" s="39"/>
      <c r="AT37" s="39"/>
      <c r="AU37" s="47"/>
      <c r="AV37" s="46"/>
      <c r="AW37" s="48"/>
      <c r="AX37" s="39"/>
      <c r="AY37" s="39"/>
      <c r="AZ37" s="39"/>
      <c r="BA37" s="39"/>
      <c r="BB37" s="39"/>
      <c r="BC37" s="39"/>
      <c r="BD37" s="39"/>
      <c r="BE37" s="39"/>
      <c r="BF37" s="39"/>
      <c r="BG37" s="74"/>
      <c r="BH37" s="46"/>
      <c r="BI37" s="48"/>
      <c r="BJ37" s="39"/>
      <c r="BK37" s="39"/>
      <c r="BL37" s="39"/>
      <c r="BM37" s="39"/>
      <c r="BN37" s="39"/>
      <c r="BO37" s="39"/>
      <c r="BP37" s="39"/>
      <c r="BQ37" s="39"/>
      <c r="BR37" s="39"/>
      <c r="BS37" s="74"/>
      <c r="BT37" s="46"/>
      <c r="BU37" s="48"/>
      <c r="BV37" s="39"/>
      <c r="BW37" s="39"/>
      <c r="BX37" s="39"/>
      <c r="BY37" s="39"/>
      <c r="BZ37" s="39"/>
      <c r="CA37" s="39"/>
      <c r="CB37" s="39"/>
      <c r="CC37" s="39"/>
      <c r="CD37" s="39"/>
      <c r="CE37" s="74"/>
      <c r="CF37" s="46"/>
      <c r="CG37" s="48"/>
      <c r="CH37" s="39"/>
      <c r="CI37" s="39"/>
      <c r="CJ37" s="39"/>
      <c r="CK37" s="39"/>
      <c r="CL37" s="39"/>
      <c r="CM37" s="39"/>
      <c r="CN37" s="39"/>
      <c r="CO37" s="39"/>
      <c r="CP37" s="39"/>
      <c r="CQ37" s="74"/>
    </row>
    <row r="38" spans="1:95" ht="17.100000000000001" customHeight="1" x14ac:dyDescent="0.25">
      <c r="A38" s="54" t="s">
        <v>98</v>
      </c>
      <c r="B38" s="51"/>
      <c r="C38" s="39"/>
      <c r="D38" s="39"/>
      <c r="E38" s="39"/>
      <c r="F38" s="39"/>
      <c r="G38" s="39"/>
      <c r="H38" s="39"/>
      <c r="I38" s="51" t="s">
        <v>81</v>
      </c>
      <c r="J38" s="39"/>
      <c r="K38" s="39"/>
      <c r="L38" s="47"/>
      <c r="M38" s="48"/>
      <c r="N38" s="51"/>
      <c r="O38" s="51"/>
      <c r="P38" s="51"/>
      <c r="Q38" s="51"/>
      <c r="R38" s="51"/>
      <c r="S38" s="51"/>
      <c r="T38" s="51" t="s">
        <v>81</v>
      </c>
      <c r="U38" s="51"/>
      <c r="V38" s="51"/>
      <c r="W38" s="47"/>
      <c r="X38" s="57"/>
      <c r="Y38" s="51"/>
      <c r="Z38" s="39"/>
      <c r="AA38" s="39"/>
      <c r="AB38" s="39"/>
      <c r="AC38" s="51"/>
      <c r="AD38" s="51"/>
      <c r="AE38" s="51"/>
      <c r="AF38" s="51" t="s">
        <v>81</v>
      </c>
      <c r="AG38" s="51"/>
      <c r="AH38" s="51"/>
      <c r="AI38" s="47"/>
      <c r="AJ38" s="57"/>
      <c r="AK38" s="51"/>
      <c r="AL38" s="39"/>
      <c r="AM38" s="39"/>
      <c r="AN38" s="39"/>
      <c r="AO38" s="39"/>
      <c r="AP38" s="39"/>
      <c r="AQ38" s="39"/>
      <c r="AR38" s="39"/>
      <c r="AS38" s="39"/>
      <c r="AT38" s="39"/>
      <c r="AU38" s="47"/>
      <c r="AV38" s="46"/>
      <c r="AW38" s="48"/>
      <c r="AX38" s="39"/>
      <c r="AY38" s="39"/>
      <c r="AZ38" s="39"/>
      <c r="BA38" s="39"/>
      <c r="BB38" s="39"/>
      <c r="BC38" s="39"/>
      <c r="BD38" s="39"/>
      <c r="BE38" s="39"/>
      <c r="BF38" s="39"/>
      <c r="BG38" s="74"/>
      <c r="BH38" s="46"/>
      <c r="BI38" s="48"/>
      <c r="BJ38" s="39"/>
      <c r="BK38" s="39"/>
      <c r="BL38" s="39"/>
      <c r="BM38" s="39"/>
      <c r="BN38" s="39"/>
      <c r="BO38" s="39"/>
      <c r="BP38" s="39"/>
      <c r="BQ38" s="39"/>
      <c r="BR38" s="39"/>
      <c r="BS38" s="74"/>
      <c r="BT38" s="46"/>
      <c r="BU38" s="48"/>
      <c r="BV38" s="39"/>
      <c r="BW38" s="39"/>
      <c r="BX38" s="39"/>
      <c r="BY38" s="39"/>
      <c r="BZ38" s="39"/>
      <c r="CA38" s="39"/>
      <c r="CB38" s="39"/>
      <c r="CC38" s="39"/>
      <c r="CD38" s="39"/>
      <c r="CE38" s="74"/>
      <c r="CF38" s="46"/>
      <c r="CG38" s="48"/>
      <c r="CH38" s="39"/>
      <c r="CI38" s="39"/>
      <c r="CJ38" s="39"/>
      <c r="CK38" s="39"/>
      <c r="CL38" s="39"/>
      <c r="CM38" s="39"/>
      <c r="CN38" s="39"/>
      <c r="CO38" s="39"/>
      <c r="CP38" s="39"/>
      <c r="CQ38" s="74"/>
    </row>
    <row r="39" spans="1:95" ht="17.100000000000001" customHeight="1" x14ac:dyDescent="0.25">
      <c r="A39" s="54" t="s">
        <v>99</v>
      </c>
      <c r="B39" s="51"/>
      <c r="C39" s="39"/>
      <c r="D39" s="39" t="s">
        <v>81</v>
      </c>
      <c r="E39" s="39"/>
      <c r="F39" s="39"/>
      <c r="G39" s="39"/>
      <c r="H39" s="39"/>
      <c r="I39" s="39"/>
      <c r="J39" s="39"/>
      <c r="K39" s="39"/>
      <c r="L39" s="47"/>
      <c r="M39" s="48"/>
      <c r="N39" s="51"/>
      <c r="O39" s="51" t="s">
        <v>81</v>
      </c>
      <c r="P39" s="51"/>
      <c r="Q39" s="51"/>
      <c r="R39" s="51"/>
      <c r="S39" s="51" t="s">
        <v>81</v>
      </c>
      <c r="T39" s="51"/>
      <c r="U39" s="51"/>
      <c r="V39" s="51"/>
      <c r="W39" s="47"/>
      <c r="X39" s="57"/>
      <c r="Y39" s="51"/>
      <c r="Z39" s="39"/>
      <c r="AA39" s="39" t="s">
        <v>81</v>
      </c>
      <c r="AB39" s="39"/>
      <c r="AC39" s="39"/>
      <c r="AD39" s="39"/>
      <c r="AE39" s="39" t="s">
        <v>81</v>
      </c>
      <c r="AF39" s="39"/>
      <c r="AG39" s="39"/>
      <c r="AH39" s="39"/>
      <c r="AI39" s="47"/>
      <c r="AJ39" s="57"/>
      <c r="AK39" s="51" t="s">
        <v>81</v>
      </c>
      <c r="AL39" s="39"/>
      <c r="AM39" s="39"/>
      <c r="AN39" s="39" t="s">
        <v>81</v>
      </c>
      <c r="AO39" s="39"/>
      <c r="AP39" s="39"/>
      <c r="AQ39" s="39"/>
      <c r="AR39" s="39"/>
      <c r="AS39" s="39"/>
      <c r="AT39" s="39"/>
      <c r="AU39" s="47"/>
      <c r="AV39" s="46"/>
      <c r="AW39" s="48"/>
      <c r="AX39" s="39"/>
      <c r="AY39" s="39"/>
      <c r="AZ39" s="39"/>
      <c r="BA39" s="39"/>
      <c r="BB39" s="39"/>
      <c r="BC39" s="39"/>
      <c r="BD39" s="39"/>
      <c r="BE39" s="39"/>
      <c r="BF39" s="39"/>
      <c r="BG39" s="74"/>
      <c r="BH39" s="46"/>
      <c r="BI39" s="48"/>
      <c r="BJ39" s="39"/>
      <c r="BK39" s="39"/>
      <c r="BL39" s="39"/>
      <c r="BM39" s="39"/>
      <c r="BN39" s="39"/>
      <c r="BO39" s="39"/>
      <c r="BP39" s="39"/>
      <c r="BQ39" s="39"/>
      <c r="BR39" s="39"/>
      <c r="BS39" s="74"/>
      <c r="BT39" s="46"/>
      <c r="BU39" s="48"/>
      <c r="BV39" s="39"/>
      <c r="BW39" s="39"/>
      <c r="BX39" s="39"/>
      <c r="BY39" s="39"/>
      <c r="BZ39" s="39"/>
      <c r="CA39" s="39"/>
      <c r="CB39" s="39"/>
      <c r="CC39" s="39"/>
      <c r="CD39" s="39"/>
      <c r="CE39" s="74"/>
      <c r="CF39" s="46"/>
      <c r="CG39" s="48"/>
      <c r="CH39" s="39"/>
      <c r="CI39" s="39"/>
      <c r="CJ39" s="39"/>
      <c r="CK39" s="39"/>
      <c r="CL39" s="39"/>
      <c r="CM39" s="39"/>
      <c r="CN39" s="39"/>
      <c r="CO39" s="39"/>
      <c r="CP39" s="39"/>
      <c r="CQ39" s="74"/>
    </row>
    <row r="40" spans="1:95" ht="17.100000000000001" customHeight="1" thickBot="1" x14ac:dyDescent="0.3">
      <c r="A40" s="55" t="s">
        <v>100</v>
      </c>
      <c r="B40" s="52"/>
      <c r="C40" s="50"/>
      <c r="D40" s="50" t="s">
        <v>81</v>
      </c>
      <c r="E40" s="50"/>
      <c r="F40" s="50"/>
      <c r="G40" s="50" t="s">
        <v>81</v>
      </c>
      <c r="H40" s="50"/>
      <c r="I40" s="50"/>
      <c r="J40" s="50"/>
      <c r="K40" s="50"/>
      <c r="L40" s="33"/>
      <c r="M40" s="49"/>
      <c r="N40" s="52"/>
      <c r="O40" s="52" t="s">
        <v>81</v>
      </c>
      <c r="P40" s="52"/>
      <c r="Q40" s="52"/>
      <c r="R40" s="52" t="s">
        <v>81</v>
      </c>
      <c r="S40" s="52"/>
      <c r="T40" s="52"/>
      <c r="U40" s="52"/>
      <c r="V40" s="52"/>
      <c r="W40" s="33"/>
      <c r="X40" s="58"/>
      <c r="Y40" s="52"/>
      <c r="Z40" s="50" t="s">
        <v>81</v>
      </c>
      <c r="AA40" s="50" t="s">
        <v>81</v>
      </c>
      <c r="AB40" s="50"/>
      <c r="AC40" s="50"/>
      <c r="AD40" s="50"/>
      <c r="AE40" s="50"/>
      <c r="AF40" s="50"/>
      <c r="AG40" s="50"/>
      <c r="AH40" s="50"/>
      <c r="AI40" s="33"/>
      <c r="AJ40" s="58"/>
      <c r="AK40" s="52" t="s">
        <v>81</v>
      </c>
      <c r="AL40" s="50"/>
      <c r="AM40" s="50" t="s">
        <v>81</v>
      </c>
      <c r="AN40" s="50" t="s">
        <v>81</v>
      </c>
      <c r="AO40" s="50"/>
      <c r="AP40" s="50"/>
      <c r="AQ40" s="50"/>
      <c r="AR40" s="50"/>
      <c r="AS40" s="50"/>
      <c r="AT40" s="50"/>
      <c r="AU40" s="33"/>
      <c r="AV40" s="70"/>
      <c r="AW40" s="49" t="s">
        <v>81</v>
      </c>
      <c r="AX40" s="50"/>
      <c r="AY40" s="50"/>
      <c r="AZ40" s="50"/>
      <c r="BA40" s="50"/>
      <c r="BB40" s="50"/>
      <c r="BC40" s="50"/>
      <c r="BD40" s="50"/>
      <c r="BE40" s="50"/>
      <c r="BF40" s="50"/>
      <c r="BG40" s="75"/>
      <c r="BH40" s="70"/>
      <c r="BI40" s="49"/>
      <c r="BJ40" s="50"/>
      <c r="BK40" s="50"/>
      <c r="BL40" s="50"/>
      <c r="BM40" s="50"/>
      <c r="BN40" s="50"/>
      <c r="BO40" s="50"/>
      <c r="BP40" s="50"/>
      <c r="BQ40" s="50"/>
      <c r="BR40" s="50"/>
      <c r="BS40" s="75"/>
      <c r="BT40" s="70"/>
      <c r="BU40" s="49"/>
      <c r="BV40" s="50"/>
      <c r="BW40" s="50"/>
      <c r="BX40" s="50"/>
      <c r="BY40" s="50"/>
      <c r="BZ40" s="50"/>
      <c r="CA40" s="50"/>
      <c r="CB40" s="50"/>
      <c r="CC40" s="50"/>
      <c r="CD40" s="50"/>
      <c r="CE40" s="75"/>
      <c r="CF40" s="70"/>
      <c r="CG40" s="49"/>
      <c r="CH40" s="50"/>
      <c r="CI40" s="50"/>
      <c r="CJ40" s="50"/>
      <c r="CK40" s="50"/>
      <c r="CL40" s="50"/>
      <c r="CM40" s="50"/>
      <c r="CN40" s="50"/>
      <c r="CO40" s="50"/>
      <c r="CP40" s="50"/>
      <c r="CQ40" s="75"/>
    </row>
    <row r="41" spans="1:95" ht="9.75" customHeight="1" x14ac:dyDescent="0.25">
      <c r="AU41" s="114" t="str">
        <f>$E$10</f>
        <v>G-123456</v>
      </c>
      <c r="BS41" s="114" t="str">
        <f>$E$10</f>
        <v>G-123456</v>
      </c>
      <c r="CQ41" s="114" t="str">
        <f>$E$10</f>
        <v>G-123456</v>
      </c>
    </row>
    <row r="42" spans="1:95" s="137" customFormat="1" ht="15" customHeight="1" x14ac:dyDescent="0.25">
      <c r="C42" s="137">
        <f>COUNTA(C17:J26)</f>
        <v>5</v>
      </c>
      <c r="E42" s="137">
        <f>COUNTA(B29:K40)</f>
        <v>9</v>
      </c>
      <c r="N42" s="137">
        <f>COUNTA(N17:U26)</f>
        <v>7</v>
      </c>
      <c r="P42" s="137">
        <f>COUNTA(M29:V40)</f>
        <v>12</v>
      </c>
      <c r="Z42" s="137">
        <f>COUNTA(Z17:AG26)</f>
        <v>5</v>
      </c>
      <c r="AB42" s="137">
        <f>COUNTA(Y29:AH40)</f>
        <v>15</v>
      </c>
      <c r="AL42" s="137">
        <f>COUNTA(AL17:AS26)</f>
        <v>5</v>
      </c>
      <c r="AN42" s="137">
        <f>COUNTA(AK29:AT40)</f>
        <v>16</v>
      </c>
      <c r="AU42" s="317"/>
      <c r="AX42" s="137">
        <f>COUNTA(AX17:BE26)</f>
        <v>3</v>
      </c>
      <c r="AZ42" s="137">
        <f>COUNTA(AW29:BF40)</f>
        <v>9</v>
      </c>
      <c r="BJ42" s="137">
        <f>COUNTA(BJ17:BQ26)</f>
        <v>0</v>
      </c>
      <c r="BL42" s="137">
        <f>COUNTA(BI29:BR40)</f>
        <v>0</v>
      </c>
      <c r="BS42" s="317"/>
      <c r="BV42" s="137">
        <f>COUNTA(BV17:CC26)</f>
        <v>0</v>
      </c>
      <c r="BX42" s="137">
        <f>COUNTA(BU29:CD40)</f>
        <v>0</v>
      </c>
      <c r="CH42" s="137">
        <f>COUNTA(CH17:CO26)</f>
        <v>0</v>
      </c>
      <c r="CJ42" s="137">
        <f>COUNTA(CG29:CP40)</f>
        <v>0</v>
      </c>
      <c r="CQ42" s="317"/>
    </row>
    <row r="43" spans="1:95" ht="15" customHeight="1" x14ac:dyDescent="0.25">
      <c r="AU43" s="114"/>
      <c r="BS43" s="114"/>
      <c r="CQ43" s="114"/>
    </row>
    <row r="44" spans="1:95" ht="15" customHeight="1" x14ac:dyDescent="0.25">
      <c r="AU44" s="114"/>
      <c r="BS44" s="114"/>
      <c r="CQ44" s="114"/>
    </row>
    <row r="45" spans="1:95" ht="15" customHeight="1" x14ac:dyDescent="0.25">
      <c r="AU45" s="114"/>
      <c r="BS45" s="114"/>
      <c r="CQ45" s="114"/>
    </row>
    <row r="46" spans="1:95" ht="15" customHeight="1" x14ac:dyDescent="0.25">
      <c r="AU46" s="114"/>
      <c r="BS46" s="114"/>
      <c r="CQ46" s="114"/>
    </row>
    <row r="47" spans="1:95" ht="15" customHeight="1" x14ac:dyDescent="0.25">
      <c r="AU47" s="114"/>
      <c r="BS47" s="114"/>
      <c r="CQ47" s="114"/>
    </row>
    <row r="48" spans="1:95" ht="15" customHeight="1" x14ac:dyDescent="0.25">
      <c r="AU48" s="114"/>
      <c r="BS48" s="114"/>
      <c r="CQ48" s="114"/>
    </row>
    <row r="49" spans="1:95" ht="15" customHeight="1" x14ac:dyDescent="0.25">
      <c r="AU49" s="114"/>
      <c r="BS49" s="114"/>
      <c r="CQ49" s="114"/>
    </row>
    <row r="50" spans="1:95" ht="15" customHeight="1" x14ac:dyDescent="0.25">
      <c r="AU50" s="114"/>
      <c r="BS50" s="114"/>
      <c r="CQ50" s="114"/>
    </row>
    <row r="51" spans="1:95" ht="15" customHeight="1" x14ac:dyDescent="0.25">
      <c r="AU51" s="114"/>
      <c r="BS51" s="114"/>
      <c r="CQ51" s="114"/>
    </row>
    <row r="52" spans="1:95" ht="15" customHeight="1" x14ac:dyDescent="0.25">
      <c r="AU52" s="114"/>
      <c r="BS52" s="114"/>
      <c r="CQ52" s="114"/>
    </row>
    <row r="53" spans="1:95" ht="15" customHeight="1" x14ac:dyDescent="0.25">
      <c r="AU53" s="114"/>
      <c r="BS53" s="114"/>
      <c r="CQ53" s="114"/>
    </row>
    <row r="54" spans="1:95" ht="15" customHeight="1" x14ac:dyDescent="0.25">
      <c r="AU54" s="114"/>
      <c r="BS54" s="114"/>
      <c r="CQ54" s="114"/>
    </row>
    <row r="55" spans="1:95" ht="15" customHeight="1" x14ac:dyDescent="0.25">
      <c r="V55" s="405" t="str">
        <f>E10</f>
        <v>G-123456</v>
      </c>
      <c r="W55" s="406"/>
      <c r="AU55" s="114"/>
      <c r="BS55" s="114"/>
      <c r="CQ55" s="114"/>
    </row>
    <row r="56" spans="1:95" x14ac:dyDescent="0.25">
      <c r="A56" s="375" t="s">
        <v>159</v>
      </c>
      <c r="B56" s="376"/>
      <c r="C56" s="376"/>
      <c r="D56" s="376"/>
      <c r="E56" s="376"/>
      <c r="F56" s="376"/>
      <c r="G56" s="376"/>
      <c r="H56" s="376"/>
      <c r="I56" s="376"/>
      <c r="J56" s="376"/>
      <c r="K56" s="376"/>
      <c r="L56" s="376"/>
      <c r="M56" s="376"/>
      <c r="N56" s="376"/>
      <c r="O56" s="376"/>
      <c r="P56" s="376"/>
      <c r="Q56" s="376"/>
      <c r="R56" s="376"/>
      <c r="S56" s="376"/>
      <c r="T56" s="376"/>
      <c r="U56" s="376"/>
      <c r="V56" s="376"/>
      <c r="W56" s="376"/>
    </row>
    <row r="57" spans="1:95" x14ac:dyDescent="0.25">
      <c r="A57" s="367" t="s">
        <v>88</v>
      </c>
      <c r="B57" s="367"/>
      <c r="C57" s="367"/>
      <c r="D57" s="401"/>
      <c r="E57" s="401"/>
      <c r="F57" s="402" t="s">
        <v>89</v>
      </c>
      <c r="G57" s="403"/>
      <c r="H57" s="403"/>
      <c r="I57" s="403"/>
      <c r="J57" s="403"/>
      <c r="K57" s="403"/>
      <c r="L57" s="403"/>
      <c r="M57" s="403"/>
      <c r="N57" s="403"/>
      <c r="O57" s="403"/>
      <c r="P57" s="403"/>
      <c r="Q57" s="403"/>
      <c r="R57" s="403"/>
      <c r="S57" s="403"/>
      <c r="T57" s="403"/>
      <c r="U57" s="403"/>
      <c r="V57" s="403"/>
      <c r="W57" s="404"/>
    </row>
    <row r="58" spans="1:95" x14ac:dyDescent="0.25">
      <c r="A58" s="367" t="s">
        <v>90</v>
      </c>
      <c r="B58" s="367"/>
      <c r="C58" s="367"/>
      <c r="D58" s="401"/>
      <c r="E58" s="401"/>
      <c r="F58" s="402" t="s">
        <v>89</v>
      </c>
      <c r="G58" s="403"/>
      <c r="H58" s="403"/>
      <c r="I58" s="403"/>
      <c r="J58" s="403"/>
      <c r="K58" s="403"/>
      <c r="L58" s="403"/>
      <c r="M58" s="403"/>
      <c r="N58" s="403"/>
      <c r="O58" s="403"/>
      <c r="P58" s="403"/>
      <c r="Q58" s="403"/>
      <c r="R58" s="403"/>
      <c r="S58" s="403"/>
      <c r="T58" s="403"/>
      <c r="U58" s="403"/>
      <c r="V58" s="403"/>
      <c r="W58" s="404"/>
    </row>
    <row r="59" spans="1:95" x14ac:dyDescent="0.25">
      <c r="A59" s="367" t="s">
        <v>86</v>
      </c>
      <c r="B59" s="367"/>
      <c r="C59" s="367"/>
      <c r="D59" s="401"/>
      <c r="E59" s="401"/>
      <c r="F59" s="402" t="s">
        <v>91</v>
      </c>
      <c r="G59" s="403"/>
      <c r="H59" s="403"/>
      <c r="I59" s="403"/>
      <c r="J59" s="403"/>
      <c r="K59" s="403"/>
      <c r="L59" s="403"/>
      <c r="M59" s="403"/>
      <c r="N59" s="403"/>
      <c r="O59" s="403"/>
      <c r="P59" s="403"/>
      <c r="Q59" s="403"/>
      <c r="R59" s="403"/>
      <c r="S59" s="403"/>
      <c r="T59" s="403"/>
      <c r="U59" s="403"/>
      <c r="V59" s="403"/>
      <c r="W59" s="404"/>
    </row>
    <row r="60" spans="1:95" x14ac:dyDescent="0.25">
      <c r="A60" s="367" t="s">
        <v>246</v>
      </c>
      <c r="B60" s="367"/>
      <c r="C60" s="367"/>
      <c r="D60" s="401"/>
      <c r="E60" s="401"/>
      <c r="F60" s="402" t="s">
        <v>247</v>
      </c>
      <c r="G60" s="403"/>
      <c r="H60" s="403"/>
      <c r="I60" s="403"/>
      <c r="J60" s="403"/>
      <c r="K60" s="403"/>
      <c r="L60" s="403"/>
      <c r="M60" s="403"/>
      <c r="N60" s="403"/>
      <c r="O60" s="403"/>
      <c r="P60" s="403"/>
      <c r="Q60" s="403"/>
      <c r="R60" s="403"/>
      <c r="S60" s="403"/>
      <c r="T60" s="403"/>
      <c r="U60" s="403"/>
      <c r="V60" s="403"/>
      <c r="W60" s="404"/>
    </row>
    <row r="61" spans="1:95" x14ac:dyDescent="0.25">
      <c r="A61" s="367"/>
      <c r="B61" s="367"/>
      <c r="C61" s="367"/>
      <c r="D61" s="401"/>
      <c r="E61" s="401"/>
      <c r="F61" s="402"/>
      <c r="G61" s="403"/>
      <c r="H61" s="403"/>
      <c r="I61" s="403"/>
      <c r="J61" s="403"/>
      <c r="K61" s="403"/>
      <c r="L61" s="403"/>
      <c r="M61" s="403"/>
      <c r="N61" s="403"/>
      <c r="O61" s="403"/>
      <c r="P61" s="403"/>
      <c r="Q61" s="403"/>
      <c r="R61" s="403"/>
      <c r="S61" s="403"/>
      <c r="T61" s="403"/>
      <c r="U61" s="403"/>
      <c r="V61" s="403"/>
      <c r="W61" s="404"/>
    </row>
    <row r="62" spans="1:95" x14ac:dyDescent="0.25">
      <c r="A62" s="367"/>
      <c r="B62" s="367"/>
      <c r="C62" s="367"/>
      <c r="D62" s="401"/>
      <c r="E62" s="401"/>
      <c r="F62" s="402"/>
      <c r="G62" s="403"/>
      <c r="H62" s="403"/>
      <c r="I62" s="403"/>
      <c r="J62" s="403"/>
      <c r="K62" s="403"/>
      <c r="L62" s="403"/>
      <c r="M62" s="403"/>
      <c r="N62" s="403"/>
      <c r="O62" s="403"/>
      <c r="P62" s="403"/>
      <c r="Q62" s="403"/>
      <c r="R62" s="403"/>
      <c r="S62" s="403"/>
      <c r="T62" s="403"/>
      <c r="U62" s="403"/>
      <c r="V62" s="403"/>
      <c r="W62" s="404"/>
    </row>
    <row r="63" spans="1:95" x14ac:dyDescent="0.25">
      <c r="A63" s="367"/>
      <c r="B63" s="367"/>
      <c r="C63" s="367"/>
      <c r="D63" s="401"/>
      <c r="E63" s="401"/>
      <c r="F63" s="402"/>
      <c r="G63" s="403"/>
      <c r="H63" s="403"/>
      <c r="I63" s="403"/>
      <c r="J63" s="403"/>
      <c r="K63" s="403"/>
      <c r="L63" s="403"/>
      <c r="M63" s="403"/>
      <c r="N63" s="403"/>
      <c r="O63" s="403"/>
      <c r="P63" s="403"/>
      <c r="Q63" s="403"/>
      <c r="R63" s="403"/>
      <c r="S63" s="403"/>
      <c r="T63" s="403"/>
      <c r="U63" s="403"/>
      <c r="V63" s="403"/>
      <c r="W63" s="404"/>
    </row>
    <row r="64" spans="1:95" x14ac:dyDescent="0.25">
      <c r="A64" s="367"/>
      <c r="B64" s="367"/>
      <c r="C64" s="367"/>
      <c r="D64" s="401"/>
      <c r="E64" s="401"/>
      <c r="F64" s="402"/>
      <c r="G64" s="403"/>
      <c r="H64" s="403"/>
      <c r="I64" s="403"/>
      <c r="J64" s="403"/>
      <c r="K64" s="403"/>
      <c r="L64" s="403"/>
      <c r="M64" s="403"/>
      <c r="N64" s="403"/>
      <c r="O64" s="403"/>
      <c r="P64" s="403"/>
      <c r="Q64" s="403"/>
      <c r="R64" s="403"/>
      <c r="S64" s="403"/>
      <c r="T64" s="403"/>
      <c r="U64" s="403"/>
      <c r="V64" s="403"/>
      <c r="W64" s="404"/>
    </row>
    <row r="65" spans="1:23" x14ac:dyDescent="0.25">
      <c r="A65" s="367"/>
      <c r="B65" s="367"/>
      <c r="C65" s="367"/>
      <c r="D65" s="401"/>
      <c r="E65" s="401"/>
      <c r="F65" s="402"/>
      <c r="G65" s="403"/>
      <c r="H65" s="403"/>
      <c r="I65" s="403"/>
      <c r="J65" s="403"/>
      <c r="K65" s="403"/>
      <c r="L65" s="403"/>
      <c r="M65" s="403"/>
      <c r="N65" s="403"/>
      <c r="O65" s="403"/>
      <c r="P65" s="403"/>
      <c r="Q65" s="403"/>
      <c r="R65" s="403"/>
      <c r="S65" s="403"/>
      <c r="T65" s="403"/>
      <c r="U65" s="403"/>
      <c r="V65" s="403"/>
      <c r="W65" s="404"/>
    </row>
    <row r="66" spans="1:23" x14ac:dyDescent="0.25">
      <c r="A66" s="367"/>
      <c r="B66" s="367"/>
      <c r="C66" s="367"/>
      <c r="D66" s="401"/>
      <c r="E66" s="401"/>
      <c r="F66" s="402"/>
      <c r="G66" s="403"/>
      <c r="H66" s="403"/>
      <c r="I66" s="403"/>
      <c r="J66" s="403"/>
      <c r="K66" s="403"/>
      <c r="L66" s="403"/>
      <c r="M66" s="403"/>
      <c r="N66" s="403"/>
      <c r="O66" s="403"/>
      <c r="P66" s="403"/>
      <c r="Q66" s="403"/>
      <c r="R66" s="403"/>
      <c r="S66" s="403"/>
      <c r="T66" s="403"/>
      <c r="U66" s="403"/>
      <c r="V66" s="403"/>
      <c r="W66" s="404"/>
    </row>
    <row r="67" spans="1:23" x14ac:dyDescent="0.25">
      <c r="A67" s="367"/>
      <c r="B67" s="367"/>
      <c r="C67" s="367"/>
      <c r="D67" s="401"/>
      <c r="E67" s="401"/>
      <c r="F67" s="402"/>
      <c r="G67" s="403"/>
      <c r="H67" s="403"/>
      <c r="I67" s="403"/>
      <c r="J67" s="403"/>
      <c r="K67" s="403"/>
      <c r="L67" s="403"/>
      <c r="M67" s="403"/>
      <c r="N67" s="403"/>
      <c r="O67" s="403"/>
      <c r="P67" s="403"/>
      <c r="Q67" s="403"/>
      <c r="R67" s="403"/>
      <c r="S67" s="403"/>
      <c r="T67" s="403"/>
      <c r="U67" s="403"/>
      <c r="V67" s="403"/>
      <c r="W67" s="404"/>
    </row>
    <row r="68" spans="1:23" x14ac:dyDescent="0.25">
      <c r="A68" s="367"/>
      <c r="B68" s="367"/>
      <c r="C68" s="367"/>
      <c r="D68" s="401"/>
      <c r="E68" s="401"/>
      <c r="F68" s="402"/>
      <c r="G68" s="403"/>
      <c r="H68" s="403"/>
      <c r="I68" s="403"/>
      <c r="J68" s="403"/>
      <c r="K68" s="403"/>
      <c r="L68" s="403"/>
      <c r="M68" s="403"/>
      <c r="N68" s="403"/>
      <c r="O68" s="403"/>
      <c r="P68" s="403"/>
      <c r="Q68" s="403"/>
      <c r="R68" s="403"/>
      <c r="S68" s="403"/>
      <c r="T68" s="403"/>
      <c r="U68" s="403"/>
      <c r="V68" s="403"/>
      <c r="W68" s="404"/>
    </row>
    <row r="69" spans="1:23" x14ac:dyDescent="0.25">
      <c r="A69" s="367"/>
      <c r="B69" s="367"/>
      <c r="C69" s="367"/>
      <c r="D69" s="401"/>
      <c r="E69" s="401"/>
      <c r="F69" s="402"/>
      <c r="G69" s="403"/>
      <c r="H69" s="403"/>
      <c r="I69" s="403"/>
      <c r="J69" s="403"/>
      <c r="K69" s="403"/>
      <c r="L69" s="403"/>
      <c r="M69" s="403"/>
      <c r="N69" s="403"/>
      <c r="O69" s="403"/>
      <c r="P69" s="403"/>
      <c r="Q69" s="403"/>
      <c r="R69" s="403"/>
      <c r="S69" s="403"/>
      <c r="T69" s="403"/>
      <c r="U69" s="403"/>
      <c r="V69" s="403"/>
      <c r="W69" s="404"/>
    </row>
    <row r="70" spans="1:23" x14ac:dyDescent="0.25">
      <c r="A70" s="367"/>
      <c r="B70" s="367"/>
      <c r="C70" s="367"/>
      <c r="D70" s="401"/>
      <c r="E70" s="401"/>
      <c r="F70" s="402"/>
      <c r="G70" s="403"/>
      <c r="H70" s="403"/>
      <c r="I70" s="403"/>
      <c r="J70" s="403"/>
      <c r="K70" s="403"/>
      <c r="L70" s="403"/>
      <c r="M70" s="403"/>
      <c r="N70" s="403"/>
      <c r="O70" s="403"/>
      <c r="P70" s="403"/>
      <c r="Q70" s="403"/>
      <c r="R70" s="403"/>
      <c r="S70" s="403"/>
      <c r="T70" s="403"/>
      <c r="U70" s="403"/>
      <c r="V70" s="403"/>
      <c r="W70" s="404"/>
    </row>
    <row r="71" spans="1:23" x14ac:dyDescent="0.25">
      <c r="A71" s="367"/>
      <c r="B71" s="367"/>
      <c r="C71" s="367"/>
      <c r="D71" s="401"/>
      <c r="E71" s="401"/>
      <c r="F71" s="402"/>
      <c r="G71" s="403"/>
      <c r="H71" s="403"/>
      <c r="I71" s="403"/>
      <c r="J71" s="403"/>
      <c r="K71" s="403"/>
      <c r="L71" s="403"/>
      <c r="M71" s="403"/>
      <c r="N71" s="403"/>
      <c r="O71" s="403"/>
      <c r="P71" s="403"/>
      <c r="Q71" s="403"/>
      <c r="R71" s="403"/>
      <c r="S71" s="403"/>
      <c r="T71" s="403"/>
      <c r="U71" s="403"/>
      <c r="V71" s="403"/>
      <c r="W71" s="404"/>
    </row>
    <row r="72" spans="1:23" x14ac:dyDescent="0.25">
      <c r="A72" s="367"/>
      <c r="B72" s="367"/>
      <c r="C72" s="367"/>
      <c r="D72" s="401"/>
      <c r="E72" s="401"/>
      <c r="F72" s="402"/>
      <c r="G72" s="403"/>
      <c r="H72" s="403"/>
      <c r="I72" s="403"/>
      <c r="J72" s="403"/>
      <c r="K72" s="403"/>
      <c r="L72" s="403"/>
      <c r="M72" s="403"/>
      <c r="N72" s="403"/>
      <c r="O72" s="403"/>
      <c r="P72" s="403"/>
      <c r="Q72" s="403"/>
      <c r="R72" s="403"/>
      <c r="S72" s="403"/>
      <c r="T72" s="403"/>
      <c r="U72" s="403"/>
      <c r="V72" s="403"/>
      <c r="W72" s="404"/>
    </row>
    <row r="73" spans="1:23" x14ac:dyDescent="0.25">
      <c r="A73" s="367"/>
      <c r="B73" s="367"/>
      <c r="C73" s="367"/>
      <c r="D73" s="401"/>
      <c r="E73" s="401"/>
      <c r="F73" s="402"/>
      <c r="G73" s="403"/>
      <c r="H73" s="403"/>
      <c r="I73" s="403"/>
      <c r="J73" s="403"/>
      <c r="K73" s="403"/>
      <c r="L73" s="403"/>
      <c r="M73" s="403"/>
      <c r="N73" s="403"/>
      <c r="O73" s="403"/>
      <c r="P73" s="403"/>
      <c r="Q73" s="403"/>
      <c r="R73" s="403"/>
      <c r="S73" s="403"/>
      <c r="T73" s="403"/>
      <c r="U73" s="403"/>
      <c r="V73" s="403"/>
      <c r="W73" s="404"/>
    </row>
    <row r="74" spans="1:23" x14ac:dyDescent="0.25">
      <c r="A74" s="367"/>
      <c r="B74" s="367"/>
      <c r="C74" s="367"/>
      <c r="D74" s="401"/>
      <c r="E74" s="401"/>
      <c r="F74" s="402"/>
      <c r="G74" s="403"/>
      <c r="H74" s="403"/>
      <c r="I74" s="403"/>
      <c r="J74" s="403"/>
      <c r="K74" s="403"/>
      <c r="L74" s="403"/>
      <c r="M74" s="403"/>
      <c r="N74" s="403"/>
      <c r="O74" s="403"/>
      <c r="P74" s="403"/>
      <c r="Q74" s="403"/>
      <c r="R74" s="403"/>
      <c r="S74" s="403"/>
      <c r="T74" s="403"/>
      <c r="U74" s="403"/>
      <c r="V74" s="403"/>
      <c r="W74" s="404"/>
    </row>
    <row r="75" spans="1:23" x14ac:dyDescent="0.25">
      <c r="A75" s="367"/>
      <c r="B75" s="367"/>
      <c r="C75" s="367"/>
      <c r="D75" s="401"/>
      <c r="E75" s="401"/>
      <c r="F75" s="402"/>
      <c r="G75" s="403"/>
      <c r="H75" s="403"/>
      <c r="I75" s="403"/>
      <c r="J75" s="403"/>
      <c r="K75" s="403"/>
      <c r="L75" s="403"/>
      <c r="M75" s="403"/>
      <c r="N75" s="403"/>
      <c r="O75" s="403"/>
      <c r="P75" s="403"/>
      <c r="Q75" s="403"/>
      <c r="R75" s="403"/>
      <c r="S75" s="403"/>
      <c r="T75" s="403"/>
      <c r="U75" s="403"/>
      <c r="V75" s="403"/>
      <c r="W75" s="404"/>
    </row>
    <row r="76" spans="1:23" x14ac:dyDescent="0.25">
      <c r="A76" s="367"/>
      <c r="B76" s="367"/>
      <c r="C76" s="367"/>
      <c r="D76" s="401"/>
      <c r="E76" s="401"/>
      <c r="F76" s="402"/>
      <c r="G76" s="403"/>
      <c r="H76" s="403"/>
      <c r="I76" s="403"/>
      <c r="J76" s="403"/>
      <c r="K76" s="403"/>
      <c r="L76" s="403"/>
      <c r="M76" s="403"/>
      <c r="N76" s="403"/>
      <c r="O76" s="403"/>
      <c r="P76" s="403"/>
      <c r="Q76" s="403"/>
      <c r="R76" s="403"/>
      <c r="S76" s="403"/>
      <c r="T76" s="403"/>
      <c r="U76" s="403"/>
      <c r="V76" s="403"/>
      <c r="W76" s="404"/>
    </row>
    <row r="77" spans="1:23" x14ac:dyDescent="0.25">
      <c r="A77" s="367"/>
      <c r="B77" s="367"/>
      <c r="C77" s="367"/>
      <c r="D77" s="401"/>
      <c r="E77" s="401"/>
      <c r="F77" s="402"/>
      <c r="G77" s="403"/>
      <c r="H77" s="403"/>
      <c r="I77" s="403"/>
      <c r="J77" s="403"/>
      <c r="K77" s="403"/>
      <c r="L77" s="403"/>
      <c r="M77" s="403"/>
      <c r="N77" s="403"/>
      <c r="O77" s="403"/>
      <c r="P77" s="403"/>
      <c r="Q77" s="403"/>
      <c r="R77" s="403"/>
      <c r="S77" s="403"/>
      <c r="T77" s="403"/>
      <c r="U77" s="403"/>
      <c r="V77" s="403"/>
      <c r="W77" s="404"/>
    </row>
    <row r="78" spans="1:23" x14ac:dyDescent="0.25">
      <c r="A78" s="367"/>
      <c r="B78" s="367"/>
      <c r="C78" s="367"/>
      <c r="D78" s="401"/>
      <c r="E78" s="401"/>
      <c r="F78" s="402"/>
      <c r="G78" s="403"/>
      <c r="H78" s="403"/>
      <c r="I78" s="403"/>
      <c r="J78" s="403"/>
      <c r="K78" s="403"/>
      <c r="L78" s="403"/>
      <c r="M78" s="403"/>
      <c r="N78" s="403"/>
      <c r="O78" s="403"/>
      <c r="P78" s="403"/>
      <c r="Q78" s="403"/>
      <c r="R78" s="403"/>
      <c r="S78" s="403"/>
      <c r="T78" s="403"/>
      <c r="U78" s="403"/>
      <c r="V78" s="403"/>
      <c r="W78" s="404"/>
    </row>
    <row r="79" spans="1:23" x14ac:dyDescent="0.25">
      <c r="A79" s="367"/>
      <c r="B79" s="367"/>
      <c r="C79" s="367"/>
      <c r="D79" s="401"/>
      <c r="E79" s="401"/>
      <c r="F79" s="402"/>
      <c r="G79" s="403"/>
      <c r="H79" s="403"/>
      <c r="I79" s="403"/>
      <c r="J79" s="403"/>
      <c r="K79" s="403"/>
      <c r="L79" s="403"/>
      <c r="M79" s="403"/>
      <c r="N79" s="403"/>
      <c r="O79" s="403"/>
      <c r="P79" s="403"/>
      <c r="Q79" s="403"/>
      <c r="R79" s="403"/>
      <c r="S79" s="403"/>
      <c r="T79" s="403"/>
      <c r="U79" s="403"/>
      <c r="V79" s="403"/>
      <c r="W79" s="404"/>
    </row>
    <row r="80" spans="1:23" x14ac:dyDescent="0.25">
      <c r="A80" s="367"/>
      <c r="B80" s="367"/>
      <c r="C80" s="367"/>
      <c r="D80" s="401"/>
      <c r="E80" s="401"/>
      <c r="F80" s="402"/>
      <c r="G80" s="403"/>
      <c r="H80" s="403"/>
      <c r="I80" s="403"/>
      <c r="J80" s="403"/>
      <c r="K80" s="403"/>
      <c r="L80" s="403"/>
      <c r="M80" s="403"/>
      <c r="N80" s="403"/>
      <c r="O80" s="403"/>
      <c r="P80" s="403"/>
      <c r="Q80" s="403"/>
      <c r="R80" s="403"/>
      <c r="S80" s="403"/>
      <c r="T80" s="403"/>
      <c r="U80" s="403"/>
      <c r="V80" s="403"/>
      <c r="W80" s="404"/>
    </row>
    <row r="81" spans="1:23" x14ac:dyDescent="0.25">
      <c r="A81" s="367"/>
      <c r="B81" s="367"/>
      <c r="C81" s="367"/>
      <c r="D81" s="401"/>
      <c r="E81" s="401"/>
      <c r="F81" s="402"/>
      <c r="G81" s="403"/>
      <c r="H81" s="403"/>
      <c r="I81" s="403"/>
      <c r="J81" s="403"/>
      <c r="K81" s="403"/>
      <c r="L81" s="403"/>
      <c r="M81" s="403"/>
      <c r="N81" s="403"/>
      <c r="O81" s="403"/>
      <c r="P81" s="403"/>
      <c r="Q81" s="403"/>
      <c r="R81" s="403"/>
      <c r="S81" s="403"/>
      <c r="T81" s="403"/>
      <c r="U81" s="403"/>
      <c r="V81" s="403"/>
      <c r="W81" s="404"/>
    </row>
    <row r="82" spans="1:23" x14ac:dyDescent="0.25">
      <c r="A82" s="367"/>
      <c r="B82" s="367"/>
      <c r="C82" s="367"/>
      <c r="D82" s="401"/>
      <c r="E82" s="401"/>
      <c r="F82" s="402"/>
      <c r="G82" s="403"/>
      <c r="H82" s="403"/>
      <c r="I82" s="403"/>
      <c r="J82" s="403"/>
      <c r="K82" s="403"/>
      <c r="L82" s="403"/>
      <c r="M82" s="403"/>
      <c r="N82" s="403"/>
      <c r="O82" s="403"/>
      <c r="P82" s="403"/>
      <c r="Q82" s="403"/>
      <c r="R82" s="403"/>
      <c r="S82" s="403"/>
      <c r="T82" s="403"/>
      <c r="U82" s="403"/>
      <c r="V82" s="403"/>
      <c r="W82" s="404"/>
    </row>
    <row r="83" spans="1:23" x14ac:dyDescent="0.25">
      <c r="A83" s="367"/>
      <c r="B83" s="367"/>
      <c r="C83" s="367"/>
      <c r="D83" s="401"/>
      <c r="E83" s="401"/>
      <c r="F83" s="402"/>
      <c r="G83" s="403"/>
      <c r="H83" s="403"/>
      <c r="I83" s="403"/>
      <c r="J83" s="403"/>
      <c r="K83" s="403"/>
      <c r="L83" s="403"/>
      <c r="M83" s="403"/>
      <c r="N83" s="403"/>
      <c r="O83" s="403"/>
      <c r="P83" s="403"/>
      <c r="Q83" s="403"/>
      <c r="R83" s="403"/>
      <c r="S83" s="403"/>
      <c r="T83" s="403"/>
      <c r="U83" s="403"/>
      <c r="V83" s="403"/>
      <c r="W83" s="404"/>
    </row>
    <row r="84" spans="1:23" x14ac:dyDescent="0.25">
      <c r="A84" s="367"/>
      <c r="B84" s="367"/>
      <c r="C84" s="367"/>
      <c r="D84" s="401"/>
      <c r="E84" s="401"/>
      <c r="F84" s="402"/>
      <c r="G84" s="403"/>
      <c r="H84" s="403"/>
      <c r="I84" s="403"/>
      <c r="J84" s="403"/>
      <c r="K84" s="403"/>
      <c r="L84" s="403"/>
      <c r="M84" s="403"/>
      <c r="N84" s="403"/>
      <c r="O84" s="403"/>
      <c r="P84" s="403"/>
      <c r="Q84" s="403"/>
      <c r="R84" s="403"/>
      <c r="S84" s="403"/>
      <c r="T84" s="403"/>
      <c r="U84" s="403"/>
      <c r="V84" s="403"/>
      <c r="W84" s="404"/>
    </row>
    <row r="85" spans="1:23" x14ac:dyDescent="0.25">
      <c r="A85" s="367"/>
      <c r="B85" s="367"/>
      <c r="C85" s="367"/>
      <c r="D85" s="401"/>
      <c r="E85" s="401"/>
      <c r="F85" s="402"/>
      <c r="G85" s="403"/>
      <c r="H85" s="403"/>
      <c r="I85" s="403"/>
      <c r="J85" s="403"/>
      <c r="K85" s="403"/>
      <c r="L85" s="403"/>
      <c r="M85" s="403"/>
      <c r="N85" s="403"/>
      <c r="O85" s="403"/>
      <c r="P85" s="403"/>
      <c r="Q85" s="403"/>
      <c r="R85" s="403"/>
      <c r="S85" s="403"/>
      <c r="T85" s="403"/>
      <c r="U85" s="403"/>
      <c r="V85" s="403"/>
      <c r="W85" s="404"/>
    </row>
    <row r="86" spans="1:23" x14ac:dyDescent="0.25">
      <c r="A86" s="367"/>
      <c r="B86" s="367"/>
      <c r="C86" s="367"/>
      <c r="D86" s="401"/>
      <c r="E86" s="401"/>
      <c r="F86" s="402"/>
      <c r="G86" s="403"/>
      <c r="H86" s="403"/>
      <c r="I86" s="403"/>
      <c r="J86" s="403"/>
      <c r="K86" s="403"/>
      <c r="L86" s="403"/>
      <c r="M86" s="403"/>
      <c r="N86" s="403"/>
      <c r="O86" s="403"/>
      <c r="P86" s="403"/>
      <c r="Q86" s="403"/>
      <c r="R86" s="403"/>
      <c r="S86" s="403"/>
      <c r="T86" s="403"/>
      <c r="U86" s="403"/>
      <c r="V86" s="403"/>
      <c r="W86" s="404"/>
    </row>
    <row r="87" spans="1:23" x14ac:dyDescent="0.25">
      <c r="A87" s="367"/>
      <c r="B87" s="367"/>
      <c r="C87" s="367"/>
      <c r="D87" s="401"/>
      <c r="E87" s="401"/>
      <c r="F87" s="402"/>
      <c r="G87" s="403"/>
      <c r="H87" s="403"/>
      <c r="I87" s="403"/>
      <c r="J87" s="403"/>
      <c r="K87" s="403"/>
      <c r="L87" s="403"/>
      <c r="M87" s="403"/>
      <c r="N87" s="403"/>
      <c r="O87" s="403"/>
      <c r="P87" s="403"/>
      <c r="Q87" s="403"/>
      <c r="R87" s="403"/>
      <c r="S87" s="403"/>
      <c r="T87" s="403"/>
      <c r="U87" s="403"/>
      <c r="V87" s="403"/>
      <c r="W87" s="404"/>
    </row>
    <row r="88" spans="1:23" x14ac:dyDescent="0.25">
      <c r="A88" s="367"/>
      <c r="B88" s="367"/>
      <c r="C88" s="367"/>
      <c r="D88" s="401"/>
      <c r="E88" s="401"/>
      <c r="F88" s="402"/>
      <c r="G88" s="403"/>
      <c r="H88" s="403"/>
      <c r="I88" s="403"/>
      <c r="J88" s="403"/>
      <c r="K88" s="403"/>
      <c r="L88" s="403"/>
      <c r="M88" s="403"/>
      <c r="N88" s="403"/>
      <c r="O88" s="403"/>
      <c r="P88" s="403"/>
      <c r="Q88" s="403"/>
      <c r="R88" s="403"/>
      <c r="S88" s="403"/>
      <c r="T88" s="403"/>
      <c r="U88" s="403"/>
      <c r="V88" s="403"/>
      <c r="W88" s="404"/>
    </row>
    <row r="89" spans="1:23" x14ac:dyDescent="0.25">
      <c r="A89" s="367"/>
      <c r="B89" s="367"/>
      <c r="C89" s="367"/>
      <c r="D89" s="401"/>
      <c r="E89" s="401"/>
      <c r="F89" s="402"/>
      <c r="G89" s="403"/>
      <c r="H89" s="403"/>
      <c r="I89" s="403"/>
      <c r="J89" s="403"/>
      <c r="K89" s="403"/>
      <c r="L89" s="403"/>
      <c r="M89" s="403"/>
      <c r="N89" s="403"/>
      <c r="O89" s="403"/>
      <c r="P89" s="403"/>
      <c r="Q89" s="403"/>
      <c r="R89" s="403"/>
      <c r="S89" s="403"/>
      <c r="T89" s="403"/>
      <c r="U89" s="403"/>
      <c r="V89" s="403"/>
      <c r="W89" s="404"/>
    </row>
    <row r="90" spans="1:23" x14ac:dyDescent="0.25">
      <c r="A90" s="367"/>
      <c r="B90" s="367"/>
      <c r="C90" s="367"/>
      <c r="D90" s="401"/>
      <c r="E90" s="401"/>
      <c r="F90" s="402"/>
      <c r="G90" s="403"/>
      <c r="H90" s="403"/>
      <c r="I90" s="403"/>
      <c r="J90" s="403"/>
      <c r="K90" s="403"/>
      <c r="L90" s="403"/>
      <c r="M90" s="403"/>
      <c r="N90" s="403"/>
      <c r="O90" s="403"/>
      <c r="P90" s="403"/>
      <c r="Q90" s="403"/>
      <c r="R90" s="403"/>
      <c r="S90" s="403"/>
      <c r="T90" s="403"/>
      <c r="U90" s="403"/>
      <c r="V90" s="403"/>
      <c r="W90" s="404"/>
    </row>
    <row r="91" spans="1:23" x14ac:dyDescent="0.25">
      <c r="A91" s="367"/>
      <c r="B91" s="367"/>
      <c r="C91" s="367"/>
      <c r="D91" s="401"/>
      <c r="E91" s="401"/>
      <c r="F91" s="402"/>
      <c r="G91" s="403"/>
      <c r="H91" s="403"/>
      <c r="I91" s="403"/>
      <c r="J91" s="403"/>
      <c r="K91" s="403"/>
      <c r="L91" s="403"/>
      <c r="M91" s="403"/>
      <c r="N91" s="403"/>
      <c r="O91" s="403"/>
      <c r="P91" s="403"/>
      <c r="Q91" s="403"/>
      <c r="R91" s="403"/>
      <c r="S91" s="403"/>
      <c r="T91" s="403"/>
      <c r="U91" s="403"/>
      <c r="V91" s="403"/>
      <c r="W91" s="404"/>
    </row>
    <row r="92" spans="1:23" x14ac:dyDescent="0.25">
      <c r="A92" s="367"/>
      <c r="B92" s="367"/>
      <c r="C92" s="367"/>
      <c r="D92" s="401"/>
      <c r="E92" s="401"/>
      <c r="F92" s="402"/>
      <c r="G92" s="403"/>
      <c r="H92" s="403"/>
      <c r="I92" s="403"/>
      <c r="J92" s="403"/>
      <c r="K92" s="403"/>
      <c r="L92" s="403"/>
      <c r="M92" s="403"/>
      <c r="N92" s="403"/>
      <c r="O92" s="403"/>
      <c r="P92" s="403"/>
      <c r="Q92" s="403"/>
      <c r="R92" s="403"/>
      <c r="S92" s="403"/>
      <c r="T92" s="403"/>
      <c r="U92" s="403"/>
      <c r="V92" s="403"/>
      <c r="W92" s="404"/>
    </row>
    <row r="93" spans="1:23" x14ac:dyDescent="0.25">
      <c r="A93" s="367"/>
      <c r="B93" s="367"/>
      <c r="C93" s="367"/>
      <c r="D93" s="401"/>
      <c r="E93" s="401"/>
      <c r="F93" s="402"/>
      <c r="G93" s="403"/>
      <c r="H93" s="403"/>
      <c r="I93" s="403"/>
      <c r="J93" s="403"/>
      <c r="K93" s="403"/>
      <c r="L93" s="403"/>
      <c r="M93" s="403"/>
      <c r="N93" s="403"/>
      <c r="O93" s="403"/>
      <c r="P93" s="403"/>
      <c r="Q93" s="403"/>
      <c r="R93" s="403"/>
      <c r="S93" s="403"/>
      <c r="T93" s="403"/>
      <c r="U93" s="403"/>
      <c r="V93" s="403"/>
      <c r="W93" s="404"/>
    </row>
    <row r="94" spans="1:23" x14ac:dyDescent="0.25">
      <c r="A94" s="367"/>
      <c r="B94" s="367"/>
      <c r="C94" s="367"/>
      <c r="D94" s="401"/>
      <c r="E94" s="401"/>
      <c r="F94" s="402"/>
      <c r="G94" s="403"/>
      <c r="H94" s="403"/>
      <c r="I94" s="403"/>
      <c r="J94" s="403"/>
      <c r="K94" s="403"/>
      <c r="L94" s="403"/>
      <c r="M94" s="403"/>
      <c r="N94" s="403"/>
      <c r="O94" s="403"/>
      <c r="P94" s="403"/>
      <c r="Q94" s="403"/>
      <c r="R94" s="403"/>
      <c r="S94" s="403"/>
      <c r="T94" s="403"/>
      <c r="U94" s="403"/>
      <c r="V94" s="403"/>
      <c r="W94" s="404"/>
    </row>
    <row r="95" spans="1:23" x14ac:dyDescent="0.25">
      <c r="A95" s="367"/>
      <c r="B95" s="367"/>
      <c r="C95" s="367"/>
      <c r="D95" s="401"/>
      <c r="E95" s="401"/>
      <c r="F95" s="402"/>
      <c r="G95" s="403"/>
      <c r="H95" s="403"/>
      <c r="I95" s="403"/>
      <c r="J95" s="403"/>
      <c r="K95" s="403"/>
      <c r="L95" s="403"/>
      <c r="M95" s="403"/>
      <c r="N95" s="403"/>
      <c r="O95" s="403"/>
      <c r="P95" s="403"/>
      <c r="Q95" s="403"/>
      <c r="R95" s="403"/>
      <c r="S95" s="403"/>
      <c r="T95" s="403"/>
      <c r="U95" s="403"/>
      <c r="V95" s="403"/>
      <c r="W95" s="404"/>
    </row>
    <row r="96" spans="1:23" x14ac:dyDescent="0.25">
      <c r="A96" s="367"/>
      <c r="B96" s="367"/>
      <c r="C96" s="367"/>
      <c r="D96" s="401"/>
      <c r="E96" s="401"/>
      <c r="F96" s="402"/>
      <c r="G96" s="403"/>
      <c r="H96" s="403"/>
      <c r="I96" s="403"/>
      <c r="J96" s="403"/>
      <c r="K96" s="403"/>
      <c r="L96" s="403"/>
      <c r="M96" s="403"/>
      <c r="N96" s="403"/>
      <c r="O96" s="403"/>
      <c r="P96" s="403"/>
      <c r="Q96" s="403"/>
      <c r="R96" s="403"/>
      <c r="S96" s="403"/>
      <c r="T96" s="403"/>
      <c r="U96" s="403"/>
      <c r="V96" s="403"/>
      <c r="W96" s="404"/>
    </row>
    <row r="97" spans="1:23" x14ac:dyDescent="0.25">
      <c r="A97" s="367"/>
      <c r="B97" s="367"/>
      <c r="C97" s="367"/>
      <c r="D97" s="401"/>
      <c r="E97" s="401"/>
      <c r="F97" s="402"/>
      <c r="G97" s="403"/>
      <c r="H97" s="403"/>
      <c r="I97" s="403"/>
      <c r="J97" s="403"/>
      <c r="K97" s="403"/>
      <c r="L97" s="403"/>
      <c r="M97" s="403"/>
      <c r="N97" s="403"/>
      <c r="O97" s="403"/>
      <c r="P97" s="403"/>
      <c r="Q97" s="403"/>
      <c r="R97" s="403"/>
      <c r="S97" s="403"/>
      <c r="T97" s="403"/>
      <c r="U97" s="403"/>
      <c r="V97" s="403"/>
      <c r="W97" s="404"/>
    </row>
    <row r="98" spans="1:23" x14ac:dyDescent="0.25">
      <c r="A98" s="367"/>
      <c r="B98" s="367"/>
      <c r="C98" s="367"/>
      <c r="D98" s="401"/>
      <c r="E98" s="401"/>
      <c r="F98" s="402"/>
      <c r="G98" s="403"/>
      <c r="H98" s="403"/>
      <c r="I98" s="403"/>
      <c r="J98" s="403"/>
      <c r="K98" s="403"/>
      <c r="L98" s="403"/>
      <c r="M98" s="403"/>
      <c r="N98" s="403"/>
      <c r="O98" s="403"/>
      <c r="P98" s="403"/>
      <c r="Q98" s="403"/>
      <c r="R98" s="403"/>
      <c r="S98" s="403"/>
      <c r="T98" s="403"/>
      <c r="U98" s="403"/>
      <c r="V98" s="403"/>
      <c r="W98" s="404"/>
    </row>
    <row r="99" spans="1:23" x14ac:dyDescent="0.25">
      <c r="A99" s="367"/>
      <c r="B99" s="367"/>
      <c r="C99" s="367"/>
      <c r="D99" s="401"/>
      <c r="E99" s="401"/>
      <c r="F99" s="402"/>
      <c r="G99" s="403"/>
      <c r="H99" s="403"/>
      <c r="I99" s="403"/>
      <c r="J99" s="403"/>
      <c r="K99" s="403"/>
      <c r="L99" s="403"/>
      <c r="M99" s="403"/>
      <c r="N99" s="403"/>
      <c r="O99" s="403"/>
      <c r="P99" s="403"/>
      <c r="Q99" s="403"/>
      <c r="R99" s="403"/>
      <c r="S99" s="403"/>
      <c r="T99" s="403"/>
      <c r="U99" s="403"/>
      <c r="V99" s="403"/>
      <c r="W99" s="404"/>
    </row>
    <row r="100" spans="1:23" x14ac:dyDescent="0.25">
      <c r="A100" s="367"/>
      <c r="B100" s="367"/>
      <c r="C100" s="367"/>
      <c r="D100" s="401"/>
      <c r="E100" s="401"/>
      <c r="F100" s="402"/>
      <c r="G100" s="403"/>
      <c r="H100" s="403"/>
      <c r="I100" s="403"/>
      <c r="J100" s="403"/>
      <c r="K100" s="403"/>
      <c r="L100" s="403"/>
      <c r="M100" s="403"/>
      <c r="N100" s="403"/>
      <c r="O100" s="403"/>
      <c r="P100" s="403"/>
      <c r="Q100" s="403"/>
      <c r="R100" s="403"/>
      <c r="S100" s="403"/>
      <c r="T100" s="403"/>
      <c r="U100" s="403"/>
      <c r="V100" s="403"/>
      <c r="W100" s="404"/>
    </row>
    <row r="101" spans="1:23" x14ac:dyDescent="0.25">
      <c r="A101" s="367"/>
      <c r="B101" s="367"/>
      <c r="C101" s="367"/>
      <c r="D101" s="401"/>
      <c r="E101" s="401"/>
      <c r="F101" s="402"/>
      <c r="G101" s="403"/>
      <c r="H101" s="403"/>
      <c r="I101" s="403"/>
      <c r="J101" s="403"/>
      <c r="K101" s="403"/>
      <c r="L101" s="403"/>
      <c r="M101" s="403"/>
      <c r="N101" s="403"/>
      <c r="O101" s="403"/>
      <c r="P101" s="403"/>
      <c r="Q101" s="403"/>
      <c r="R101" s="403"/>
      <c r="S101" s="403"/>
      <c r="T101" s="403"/>
      <c r="U101" s="403"/>
      <c r="V101" s="403"/>
      <c r="W101" s="404"/>
    </row>
    <row r="102" spans="1:23" x14ac:dyDescent="0.25">
      <c r="A102" s="367"/>
      <c r="B102" s="367"/>
      <c r="C102" s="367"/>
      <c r="D102" s="401"/>
      <c r="E102" s="401"/>
      <c r="F102" s="402"/>
      <c r="G102" s="403"/>
      <c r="H102" s="403"/>
      <c r="I102" s="403"/>
      <c r="J102" s="403"/>
      <c r="K102" s="403"/>
      <c r="L102" s="403"/>
      <c r="M102" s="403"/>
      <c r="N102" s="403"/>
      <c r="O102" s="403"/>
      <c r="P102" s="403"/>
      <c r="Q102" s="403"/>
      <c r="R102" s="403"/>
      <c r="S102" s="403"/>
      <c r="T102" s="403"/>
      <c r="U102" s="403"/>
      <c r="V102" s="403"/>
      <c r="W102" s="404"/>
    </row>
    <row r="103" spans="1:23" x14ac:dyDescent="0.25">
      <c r="A103" s="367"/>
      <c r="B103" s="367"/>
      <c r="C103" s="367"/>
      <c r="D103" s="401"/>
      <c r="E103" s="401"/>
      <c r="F103" s="402"/>
      <c r="G103" s="403"/>
      <c r="H103" s="403"/>
      <c r="I103" s="403"/>
      <c r="J103" s="403"/>
      <c r="K103" s="403"/>
      <c r="L103" s="403"/>
      <c r="M103" s="403"/>
      <c r="N103" s="403"/>
      <c r="O103" s="403"/>
      <c r="P103" s="403"/>
      <c r="Q103" s="403"/>
      <c r="R103" s="403"/>
      <c r="S103" s="403"/>
      <c r="T103" s="403"/>
      <c r="U103" s="403"/>
      <c r="V103" s="403"/>
      <c r="W103" s="404"/>
    </row>
    <row r="104" spans="1:23" x14ac:dyDescent="0.25">
      <c r="A104" s="367"/>
      <c r="B104" s="367"/>
      <c r="C104" s="367"/>
      <c r="D104" s="401"/>
      <c r="E104" s="401"/>
      <c r="F104" s="402"/>
      <c r="G104" s="403"/>
      <c r="H104" s="403"/>
      <c r="I104" s="403"/>
      <c r="J104" s="403"/>
      <c r="K104" s="403"/>
      <c r="L104" s="403"/>
      <c r="M104" s="403"/>
      <c r="N104" s="403"/>
      <c r="O104" s="403"/>
      <c r="P104" s="403"/>
      <c r="Q104" s="403"/>
      <c r="R104" s="403"/>
      <c r="S104" s="403"/>
      <c r="T104" s="403"/>
      <c r="U104" s="403"/>
      <c r="V104" s="403"/>
      <c r="W104" s="404"/>
    </row>
    <row r="105" spans="1:23" x14ac:dyDescent="0.25">
      <c r="A105" s="367"/>
      <c r="B105" s="367"/>
      <c r="C105" s="367"/>
      <c r="D105" s="401"/>
      <c r="E105" s="401"/>
      <c r="F105" s="402"/>
      <c r="G105" s="403"/>
      <c r="H105" s="403"/>
      <c r="I105" s="403"/>
      <c r="J105" s="403"/>
      <c r="K105" s="403"/>
      <c r="L105" s="403"/>
      <c r="M105" s="403"/>
      <c r="N105" s="403"/>
      <c r="O105" s="403"/>
      <c r="P105" s="403"/>
      <c r="Q105" s="403"/>
      <c r="R105" s="403"/>
      <c r="S105" s="403"/>
      <c r="T105" s="403"/>
      <c r="U105" s="403"/>
      <c r="V105" s="403"/>
      <c r="W105" s="404"/>
    </row>
  </sheetData>
  <sheetProtection password="99B9" sheet="1" objects="1" scenarios="1" selectLockedCells="1" selectUnlockedCells="1"/>
  <mergeCells count="224">
    <mergeCell ref="AL26:AS26"/>
    <mergeCell ref="N26:U26"/>
    <mergeCell ref="Z25:AG25"/>
    <mergeCell ref="Z26:AG26"/>
    <mergeCell ref="V15:V16"/>
    <mergeCell ref="AL23:AS23"/>
    <mergeCell ref="Z21:AG21"/>
    <mergeCell ref="C25:J25"/>
    <mergeCell ref="C26:J26"/>
    <mergeCell ref="N25:U25"/>
    <mergeCell ref="Z22:AG22"/>
    <mergeCell ref="Z23:AG23"/>
    <mergeCell ref="Z24:AG24"/>
    <mergeCell ref="AK15:AS15"/>
    <mergeCell ref="AL21:AS21"/>
    <mergeCell ref="AL22:AS22"/>
    <mergeCell ref="AL24:AS24"/>
    <mergeCell ref="W15:W16"/>
    <mergeCell ref="C21:J21"/>
    <mergeCell ref="K15:K16"/>
    <mergeCell ref="L15:L16"/>
    <mergeCell ref="B15:J15"/>
    <mergeCell ref="B16:J16"/>
    <mergeCell ref="M16:S16"/>
    <mergeCell ref="AT15:AT16"/>
    <mergeCell ref="AH15:AH16"/>
    <mergeCell ref="AI15:AI16"/>
    <mergeCell ref="Z17:AG17"/>
    <mergeCell ref="Z18:AG18"/>
    <mergeCell ref="Z19:AG19"/>
    <mergeCell ref="Z20:AG20"/>
    <mergeCell ref="Y15:AE15"/>
    <mergeCell ref="Y16:AE16"/>
    <mergeCell ref="AL17:AS17"/>
    <mergeCell ref="AL18:AS18"/>
    <mergeCell ref="AL19:AS19"/>
    <mergeCell ref="AL20:AS20"/>
    <mergeCell ref="AK16:AS16"/>
    <mergeCell ref="A3:D3"/>
    <mergeCell ref="A4:D4"/>
    <mergeCell ref="A8:D8"/>
    <mergeCell ref="A9:D9"/>
    <mergeCell ref="A10:D10"/>
    <mergeCell ref="E6:H6"/>
    <mergeCell ref="N19:U19"/>
    <mergeCell ref="N20:U20"/>
    <mergeCell ref="E10:H10"/>
    <mergeCell ref="E9:O9"/>
    <mergeCell ref="E4:O4"/>
    <mergeCell ref="E3:O3"/>
    <mergeCell ref="A6:B6"/>
    <mergeCell ref="N18:U18"/>
    <mergeCell ref="C19:J19"/>
    <mergeCell ref="C20:J20"/>
    <mergeCell ref="A17:A26"/>
    <mergeCell ref="N22:U22"/>
    <mergeCell ref="N23:U23"/>
    <mergeCell ref="N24:U24"/>
    <mergeCell ref="C22:J22"/>
    <mergeCell ref="C23:J23"/>
    <mergeCell ref="C24:J24"/>
    <mergeCell ref="N21:U21"/>
    <mergeCell ref="M15:S15"/>
    <mergeCell ref="C17:J17"/>
    <mergeCell ref="N17:U17"/>
    <mergeCell ref="C18:J18"/>
    <mergeCell ref="AL25:AS25"/>
    <mergeCell ref="BR15:BR16"/>
    <mergeCell ref="BS15:BS16"/>
    <mergeCell ref="BI16:BQ16"/>
    <mergeCell ref="BJ17:BQ17"/>
    <mergeCell ref="BJ18:BQ18"/>
    <mergeCell ref="BJ19:BQ19"/>
    <mergeCell ref="BJ20:BQ20"/>
    <mergeCell ref="AX17:BE17"/>
    <mergeCell ref="AX18:BE18"/>
    <mergeCell ref="AX19:BE19"/>
    <mergeCell ref="AX20:BE20"/>
    <mergeCell ref="BJ21:BQ21"/>
    <mergeCell ref="BJ22:BQ22"/>
    <mergeCell ref="BJ23:BQ23"/>
    <mergeCell ref="BJ24:BQ24"/>
    <mergeCell ref="BJ25:BQ25"/>
    <mergeCell ref="BG15:BG16"/>
    <mergeCell ref="AW16:BE16"/>
    <mergeCell ref="AU15:AU16"/>
    <mergeCell ref="AW15:BE15"/>
    <mergeCell ref="BF15:BF16"/>
    <mergeCell ref="BJ26:BQ26"/>
    <mergeCell ref="AX25:BE25"/>
    <mergeCell ref="AX26:BE26"/>
    <mergeCell ref="BI15:BQ15"/>
    <mergeCell ref="AX21:BE21"/>
    <mergeCell ref="AX22:BE22"/>
    <mergeCell ref="AX23:BE23"/>
    <mergeCell ref="AX24:BE24"/>
    <mergeCell ref="CH21:CO21"/>
    <mergeCell ref="CH22:CO22"/>
    <mergeCell ref="CH23:CO23"/>
    <mergeCell ref="CH24:CO24"/>
    <mergeCell ref="CH25:CO25"/>
    <mergeCell ref="CH26:CO26"/>
    <mergeCell ref="BV25:CC25"/>
    <mergeCell ref="BV26:CC26"/>
    <mergeCell ref="BV21:CC21"/>
    <mergeCell ref="BV22:CC22"/>
    <mergeCell ref="BV23:CC23"/>
    <mergeCell ref="BV24:CC24"/>
    <mergeCell ref="CQ15:CQ16"/>
    <mergeCell ref="CG16:CO16"/>
    <mergeCell ref="CH17:CO17"/>
    <mergeCell ref="CH18:CO18"/>
    <mergeCell ref="CH19:CO19"/>
    <mergeCell ref="CH20:CO20"/>
    <mergeCell ref="BV19:CC19"/>
    <mergeCell ref="BV20:CC20"/>
    <mergeCell ref="BU15:CC15"/>
    <mergeCell ref="CD15:CD16"/>
    <mergeCell ref="CE15:CE16"/>
    <mergeCell ref="BU16:CC16"/>
    <mergeCell ref="BV17:CC17"/>
    <mergeCell ref="BV18:CC18"/>
    <mergeCell ref="CG15:CO15"/>
    <mergeCell ref="CP15:CP16"/>
    <mergeCell ref="V55:W55"/>
    <mergeCell ref="A57:E57"/>
    <mergeCell ref="F57:W57"/>
    <mergeCell ref="A58:E58"/>
    <mergeCell ref="F58:W58"/>
    <mergeCell ref="A59:E59"/>
    <mergeCell ref="F59:W59"/>
    <mergeCell ref="A60:E60"/>
    <mergeCell ref="F60:W60"/>
    <mergeCell ref="A56:W56"/>
    <mergeCell ref="A61:E61"/>
    <mergeCell ref="F61:W61"/>
    <mergeCell ref="A62:E62"/>
    <mergeCell ref="F62:W62"/>
    <mergeCell ref="A63:E63"/>
    <mergeCell ref="F63:W63"/>
    <mergeCell ref="A64:E64"/>
    <mergeCell ref="F64:W64"/>
    <mergeCell ref="A65:E65"/>
    <mergeCell ref="F65:W65"/>
    <mergeCell ref="A66:E66"/>
    <mergeCell ref="F66:W66"/>
    <mergeCell ref="A67:E67"/>
    <mergeCell ref="F67:W67"/>
    <mergeCell ref="A68:E68"/>
    <mergeCell ref="F68:W68"/>
    <mergeCell ref="A69:E69"/>
    <mergeCell ref="F69:W69"/>
    <mergeCell ref="A70:E70"/>
    <mergeCell ref="F70:W70"/>
    <mergeCell ref="A71:E71"/>
    <mergeCell ref="F71:W71"/>
    <mergeCell ref="A72:E72"/>
    <mergeCell ref="F72:W72"/>
    <mergeCell ref="A73:E73"/>
    <mergeCell ref="F73:W73"/>
    <mergeCell ref="A74:E74"/>
    <mergeCell ref="F74:W74"/>
    <mergeCell ref="A75:E75"/>
    <mergeCell ref="F75:W75"/>
    <mergeCell ref="A76:E76"/>
    <mergeCell ref="F76:W76"/>
    <mergeCell ref="A77:E77"/>
    <mergeCell ref="F77:W77"/>
    <mergeCell ref="A78:E78"/>
    <mergeCell ref="F78:W78"/>
    <mergeCell ref="A79:E79"/>
    <mergeCell ref="F79:W79"/>
    <mergeCell ref="A80:E80"/>
    <mergeCell ref="F80:W80"/>
    <mergeCell ref="A81:E81"/>
    <mergeCell ref="F81:W81"/>
    <mergeCell ref="A82:E82"/>
    <mergeCell ref="F82:W82"/>
    <mergeCell ref="A83:E83"/>
    <mergeCell ref="F83:W83"/>
    <mergeCell ref="A84:E84"/>
    <mergeCell ref="F84:W84"/>
    <mergeCell ref="A85:E85"/>
    <mergeCell ref="F85:W85"/>
    <mergeCell ref="A86:E86"/>
    <mergeCell ref="F86:W86"/>
    <mergeCell ref="A87:E87"/>
    <mergeCell ref="F87:W87"/>
    <mergeCell ref="A88:E88"/>
    <mergeCell ref="F88:W88"/>
    <mergeCell ref="A89:E89"/>
    <mergeCell ref="F89:W89"/>
    <mergeCell ref="A90:E90"/>
    <mergeCell ref="F90:W90"/>
    <mergeCell ref="A91:E91"/>
    <mergeCell ref="F91:W91"/>
    <mergeCell ref="A92:E92"/>
    <mergeCell ref="F92:W92"/>
    <mergeCell ref="A93:E93"/>
    <mergeCell ref="F93:W93"/>
    <mergeCell ref="A94:E94"/>
    <mergeCell ref="F94:W94"/>
    <mergeCell ref="A95:E95"/>
    <mergeCell ref="F95:W95"/>
    <mergeCell ref="A96:E96"/>
    <mergeCell ref="F96:W96"/>
    <mergeCell ref="A97:E97"/>
    <mergeCell ref="F97:W97"/>
    <mergeCell ref="A98:E98"/>
    <mergeCell ref="F98:W98"/>
    <mergeCell ref="A99:E99"/>
    <mergeCell ref="F99:W99"/>
    <mergeCell ref="A100:E100"/>
    <mergeCell ref="F100:W100"/>
    <mergeCell ref="A101:E101"/>
    <mergeCell ref="F101:W101"/>
    <mergeCell ref="A102:E102"/>
    <mergeCell ref="F102:W102"/>
    <mergeCell ref="A103:E103"/>
    <mergeCell ref="F103:W103"/>
    <mergeCell ref="A104:E104"/>
    <mergeCell ref="F104:W104"/>
    <mergeCell ref="A105:E105"/>
    <mergeCell ref="F105:W105"/>
  </mergeCells>
  <dataValidations count="2">
    <dataValidation type="list" allowBlank="1" showInputMessage="1" showErrorMessage="1" sqref="CF17:CF26 BH17:BH26 BT17:BT26 AJ17:AJ26 X17:X26 AV17:AV26" xr:uid="{00000000-0002-0000-0200-000000000000}">
      <formula1>$C$18:$C$24</formula1>
    </dataValidation>
    <dataValidation type="list" allowBlank="1" showInputMessage="1" showErrorMessage="1" sqref="AA34:AB40 AW29:BF40 AK29:AT40 Y29:Z40 AA29:AH30 AC39:AF40 AH39:AH40 AG40" xr:uid="{00000000-0002-0000-0200-000001000000}">
      <formula1>$C$26:$C$27</formula1>
    </dataValidation>
  </dataValidations>
  <pageMargins left="0.59055118110236227" right="0.19685039370078741" top="0.59055118110236227" bottom="0.59055118110236227" header="0.31496062992125984" footer="0.31496062992125984"/>
  <pageSetup paperSize="9" pageOrder="overThenDown" orientation="portrait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57" operator="equal" id="{F0C7E5A9-A94B-4FA7-AB79-DCC0EBCCA967}">
            <xm:f>Quellen!$C$7</xm:f>
            <x14:dxf>
              <font>
                <color rgb="FF0070C0"/>
              </font>
            </x14:dxf>
          </x14:cfRule>
          <xm:sqref>K17:K18</xm:sqref>
        </x14:conditionalFormatting>
        <x14:conditionalFormatting xmlns:xm="http://schemas.microsoft.com/office/excel/2006/main">
          <x14:cfRule type="cellIs" priority="456" operator="equal" id="{0B62DE43-DA3D-4755-B69B-32FC78C2281D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B29 AX29:BG40</xm:sqref>
        </x14:conditionalFormatting>
        <x14:conditionalFormatting xmlns:xm="http://schemas.microsoft.com/office/excel/2006/main">
          <x14:cfRule type="cellIs" priority="455" operator="equal" id="{7EAA04DB-F13E-4457-BC84-15746480E94E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B30:B40</xm:sqref>
        </x14:conditionalFormatting>
        <x14:conditionalFormatting xmlns:xm="http://schemas.microsoft.com/office/excel/2006/main">
          <x14:cfRule type="cellIs" priority="451" operator="equal" id="{925BF95E-9505-4509-99DF-5320B8145BB0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D29:K37 D39:K40 D38:H38 J38:K38</xm:sqref>
        </x14:conditionalFormatting>
        <x14:conditionalFormatting xmlns:xm="http://schemas.microsoft.com/office/excel/2006/main">
          <x14:cfRule type="cellIs" priority="449" operator="equal" id="{394B2B02-DD4A-4FFE-B8C7-25E7B3B7A71B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M29</xm:sqref>
        </x14:conditionalFormatting>
        <x14:conditionalFormatting xmlns:xm="http://schemas.microsoft.com/office/excel/2006/main">
          <x14:cfRule type="cellIs" priority="421" operator="equal" id="{5362C94C-7435-4745-8CF2-8C6336E0A327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C30:C40</xm:sqref>
        </x14:conditionalFormatting>
        <x14:conditionalFormatting xmlns:xm="http://schemas.microsoft.com/office/excel/2006/main">
          <x14:cfRule type="cellIs" priority="420" operator="equal" id="{678FC023-8837-4B48-90B4-DAA85F19FD61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C29:C40</xm:sqref>
        </x14:conditionalFormatting>
        <x14:conditionalFormatting xmlns:xm="http://schemas.microsoft.com/office/excel/2006/main">
          <x14:cfRule type="cellIs" priority="422" operator="equal" id="{7A8305F5-C0DC-49EC-8A16-C06771C2F241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C29</xm:sqref>
        </x14:conditionalFormatting>
        <x14:conditionalFormatting xmlns:xm="http://schemas.microsoft.com/office/excel/2006/main">
          <x14:cfRule type="cellIs" priority="404" operator="equal" id="{441F3A96-383C-4D46-A590-0A05B696FE98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Z30:Z40</xm:sqref>
        </x14:conditionalFormatting>
        <x14:conditionalFormatting xmlns:xm="http://schemas.microsoft.com/office/excel/2006/main">
          <x14:cfRule type="cellIs" priority="403" operator="equal" id="{C66D1200-37D4-4509-9EF5-0C05C3E7259F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Z29:AH30 Z31:Z33 Z34:AB38 Z40:AH40 Z39:AF39 AH39</xm:sqref>
        </x14:conditionalFormatting>
        <x14:conditionalFormatting xmlns:xm="http://schemas.microsoft.com/office/excel/2006/main">
          <x14:cfRule type="cellIs" priority="408" operator="equal" id="{5B92BE1F-2F94-4E5E-BE8A-934118ADD414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Y29</xm:sqref>
        </x14:conditionalFormatting>
        <x14:conditionalFormatting xmlns:xm="http://schemas.microsoft.com/office/excel/2006/main">
          <x14:cfRule type="cellIs" priority="407" operator="equal" id="{E6C4BA8F-A3AC-404A-9E76-CE885B3F591B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Y30:Y40</xm:sqref>
        </x14:conditionalFormatting>
        <x14:conditionalFormatting xmlns:xm="http://schemas.microsoft.com/office/excel/2006/main">
          <x14:cfRule type="cellIs" priority="405" operator="equal" id="{7FF6420F-8610-4FE5-9F01-82B144E94789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Z29</xm:sqref>
        </x14:conditionalFormatting>
        <x14:conditionalFormatting xmlns:xm="http://schemas.microsoft.com/office/excel/2006/main">
          <x14:cfRule type="cellIs" priority="398" operator="equal" id="{F2005462-7127-4EB3-9A09-3E5BE08C5F5D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AL30:AL40</xm:sqref>
        </x14:conditionalFormatting>
        <x14:conditionalFormatting xmlns:xm="http://schemas.microsoft.com/office/excel/2006/main">
          <x14:cfRule type="cellIs" priority="397" operator="equal" id="{E850EE5F-C754-4714-8827-FB0B14F7081A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AL29:AT40</xm:sqref>
        </x14:conditionalFormatting>
        <x14:conditionalFormatting xmlns:xm="http://schemas.microsoft.com/office/excel/2006/main">
          <x14:cfRule type="cellIs" priority="401" operator="equal" id="{000F7248-742E-4639-A708-B2A8104BB127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AK29</xm:sqref>
        </x14:conditionalFormatting>
        <x14:conditionalFormatting xmlns:xm="http://schemas.microsoft.com/office/excel/2006/main">
          <x14:cfRule type="cellIs" priority="400" operator="equal" id="{2AC0BB1C-F188-4671-B877-15CE9AF7CA78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AK30:AK40</xm:sqref>
        </x14:conditionalFormatting>
        <x14:conditionalFormatting xmlns:xm="http://schemas.microsoft.com/office/excel/2006/main">
          <x14:cfRule type="cellIs" priority="399" operator="equal" id="{A4C267B8-DE9E-44E2-A6B4-A18FD73C7411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AL29</xm:sqref>
        </x14:conditionalFormatting>
        <x14:conditionalFormatting xmlns:xm="http://schemas.microsoft.com/office/excel/2006/main">
          <x14:cfRule type="cellIs" priority="393" operator="equal" id="{1BF0FF76-96BF-4D88-ABF8-DC62F4DA54F4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AX30:AX40</xm:sqref>
        </x14:conditionalFormatting>
        <x14:conditionalFormatting xmlns:xm="http://schemas.microsoft.com/office/excel/2006/main">
          <x14:cfRule type="cellIs" priority="396" operator="equal" id="{F2AF73A2-ED26-4F89-8479-DDB254C20188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AW29</xm:sqref>
        </x14:conditionalFormatting>
        <x14:conditionalFormatting xmlns:xm="http://schemas.microsoft.com/office/excel/2006/main">
          <x14:cfRule type="cellIs" priority="395" operator="equal" id="{FCF145C6-97A8-4D4C-96D3-B399F935639A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AW30:AW40</xm:sqref>
        </x14:conditionalFormatting>
        <x14:conditionalFormatting xmlns:xm="http://schemas.microsoft.com/office/excel/2006/main">
          <x14:cfRule type="cellIs" priority="394" operator="equal" id="{D24FD9BD-F314-410C-B659-B25443319C2B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AX29</xm:sqref>
        </x14:conditionalFormatting>
        <x14:conditionalFormatting xmlns:xm="http://schemas.microsoft.com/office/excel/2006/main">
          <x14:cfRule type="cellIs" priority="380" operator="equal" id="{014693C2-04E2-45E1-925C-08C77DC988A2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BS29:BS40</xm:sqref>
        </x14:conditionalFormatting>
        <x14:conditionalFormatting xmlns:xm="http://schemas.microsoft.com/office/excel/2006/main">
          <x14:cfRule type="cellIs" priority="372" operator="equal" id="{44B4BA2F-EA7B-4807-A562-B35924A62009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CE29:CE40</xm:sqref>
        </x14:conditionalFormatting>
        <x14:conditionalFormatting xmlns:xm="http://schemas.microsoft.com/office/excel/2006/main">
          <x14:cfRule type="cellIs" priority="364" operator="equal" id="{ADECB4BD-6B4B-4795-97E0-88DE443B3EDE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CQ29:CQ40</xm:sqref>
        </x14:conditionalFormatting>
        <x14:conditionalFormatting xmlns:xm="http://schemas.microsoft.com/office/excel/2006/main">
          <x14:cfRule type="cellIs" priority="356" operator="equal" id="{5E77895D-1CFF-4C9B-BEE4-42BA91A247EA}">
            <xm:f>Quellen!$C$7</xm:f>
            <x14:dxf>
              <font>
                <color rgb="FF0070C0"/>
              </font>
            </x14:dxf>
          </x14:cfRule>
          <xm:sqref>K19:K26</xm:sqref>
        </x14:conditionalFormatting>
        <x14:conditionalFormatting xmlns:xm="http://schemas.microsoft.com/office/excel/2006/main">
          <x14:cfRule type="cellIs" priority="209" operator="equal" id="{3E120727-3370-447C-930F-D00FC89D6AF0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M30</xm:sqref>
        </x14:conditionalFormatting>
        <x14:conditionalFormatting xmlns:xm="http://schemas.microsoft.com/office/excel/2006/main">
          <x14:cfRule type="cellIs" priority="208" operator="equal" id="{E81007DF-E0F7-4773-9838-689ED099F7E2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N29</xm:sqref>
        </x14:conditionalFormatting>
        <x14:conditionalFormatting xmlns:xm="http://schemas.microsoft.com/office/excel/2006/main">
          <x14:cfRule type="cellIs" priority="182" operator="equal" id="{B50A1EFD-37CA-4617-A42E-69D0208646A6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M37</xm:sqref>
        </x14:conditionalFormatting>
        <x14:conditionalFormatting xmlns:xm="http://schemas.microsoft.com/office/excel/2006/main">
          <x14:cfRule type="cellIs" priority="206" operator="equal" id="{F8370E80-83DF-4121-9A69-FC947996A5CB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N30</xm:sqref>
        </x14:conditionalFormatting>
        <x14:conditionalFormatting xmlns:xm="http://schemas.microsoft.com/office/excel/2006/main">
          <x14:cfRule type="cellIs" priority="179" operator="equal" id="{BE6209CA-F0E2-4E8C-B66A-E3DC80D20422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R40</xm:sqref>
        </x14:conditionalFormatting>
        <x14:conditionalFormatting xmlns:xm="http://schemas.microsoft.com/office/excel/2006/main">
          <x14:cfRule type="cellIs" priority="204" operator="equal" id="{847D2C05-5962-4B4A-B13C-E0B94B814B0E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P29</xm:sqref>
        </x14:conditionalFormatting>
        <x14:conditionalFormatting xmlns:xm="http://schemas.microsoft.com/office/excel/2006/main">
          <x14:cfRule type="cellIs" priority="203" operator="equal" id="{6332A12C-01D9-4805-8C42-3E77BDB22C08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R29:V29</xm:sqref>
        </x14:conditionalFormatting>
        <x14:conditionalFormatting xmlns:xm="http://schemas.microsoft.com/office/excel/2006/main">
          <x14:cfRule type="cellIs" priority="202" operator="equal" id="{BD87D13E-9618-4862-983C-F028E484E03C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P30:V30</xm:sqref>
        </x14:conditionalFormatting>
        <x14:conditionalFormatting xmlns:xm="http://schemas.microsoft.com/office/excel/2006/main">
          <x14:cfRule type="cellIs" priority="201" operator="equal" id="{B0F3699E-CE91-4FE0-BC01-9EADEE09617B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N31:V31</xm:sqref>
        </x14:conditionalFormatting>
        <x14:conditionalFormatting xmlns:xm="http://schemas.microsoft.com/office/excel/2006/main">
          <x14:cfRule type="cellIs" priority="200" operator="equal" id="{53711951-E647-4876-9701-2C9E178F6D27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M32:V32</xm:sqref>
        </x14:conditionalFormatting>
        <x14:conditionalFormatting xmlns:xm="http://schemas.microsoft.com/office/excel/2006/main">
          <x14:cfRule type="cellIs" priority="199" operator="equal" id="{85BFDAD1-F88F-4145-932F-B7599C9FD264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M33:V33</xm:sqref>
        </x14:conditionalFormatting>
        <x14:conditionalFormatting xmlns:xm="http://schemas.microsoft.com/office/excel/2006/main">
          <x14:cfRule type="cellIs" priority="198" operator="equal" id="{E32264CA-A00F-4886-93A5-6E13BBDF541C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M34:V34</xm:sqref>
        </x14:conditionalFormatting>
        <x14:conditionalFormatting xmlns:xm="http://schemas.microsoft.com/office/excel/2006/main">
          <x14:cfRule type="cellIs" priority="197" operator="equal" id="{679F7BBD-B1AB-4C38-96FE-A92A7BFBB339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M35:O35</xm:sqref>
        </x14:conditionalFormatting>
        <x14:conditionalFormatting xmlns:xm="http://schemas.microsoft.com/office/excel/2006/main">
          <x14:cfRule type="cellIs" priority="196" operator="equal" id="{AD9C2831-58A7-44D4-985C-C6DA7BE40FD9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Q35:V35</xm:sqref>
        </x14:conditionalFormatting>
        <x14:conditionalFormatting xmlns:xm="http://schemas.microsoft.com/office/excel/2006/main">
          <x14:cfRule type="cellIs" priority="195" operator="equal" id="{5110E093-A71F-4E0F-8E27-6C93308275EE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M36:V36</xm:sqref>
        </x14:conditionalFormatting>
        <x14:conditionalFormatting xmlns:xm="http://schemas.microsoft.com/office/excel/2006/main">
          <x14:cfRule type="cellIs" priority="194" operator="equal" id="{553F758E-3B5A-4720-AAA7-1191D76C51C2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N37:V37</xm:sqref>
        </x14:conditionalFormatting>
        <x14:conditionalFormatting xmlns:xm="http://schemas.microsoft.com/office/excel/2006/main">
          <x14:cfRule type="cellIs" priority="193" operator="equal" id="{EDACBEBB-B4D7-4AE6-BAC9-350A5C14E05B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M38:S38 U38:V38</xm:sqref>
        </x14:conditionalFormatting>
        <x14:conditionalFormatting xmlns:xm="http://schemas.microsoft.com/office/excel/2006/main">
          <x14:cfRule type="cellIs" priority="192" operator="equal" id="{79719D7C-CAB9-4C8F-BED0-310C0C6D14D4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M39:N40</xm:sqref>
        </x14:conditionalFormatting>
        <x14:conditionalFormatting xmlns:xm="http://schemas.microsoft.com/office/excel/2006/main">
          <x14:cfRule type="cellIs" priority="191" operator="equal" id="{7211BB0C-BCFD-4BA2-B9B4-D54847101A99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P39:R39</xm:sqref>
        </x14:conditionalFormatting>
        <x14:conditionalFormatting xmlns:xm="http://schemas.microsoft.com/office/excel/2006/main">
          <x14:cfRule type="cellIs" priority="190" operator="equal" id="{4873CC64-5D6D-4438-8A8D-9779FE0319C7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T39:V39</xm:sqref>
        </x14:conditionalFormatting>
        <x14:conditionalFormatting xmlns:xm="http://schemas.microsoft.com/office/excel/2006/main">
          <x14:cfRule type="cellIs" priority="189" operator="equal" id="{1ECA7171-51A9-4F2A-B950-75AFBA9F1F2D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P40:Q40</xm:sqref>
        </x14:conditionalFormatting>
        <x14:conditionalFormatting xmlns:xm="http://schemas.microsoft.com/office/excel/2006/main">
          <x14:cfRule type="cellIs" priority="188" operator="equal" id="{65637B00-9823-4E90-87A6-A0F178DE6FAF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S40:V40</xm:sqref>
        </x14:conditionalFormatting>
        <x14:conditionalFormatting xmlns:xm="http://schemas.microsoft.com/office/excel/2006/main">
          <x14:cfRule type="cellIs" priority="187" operator="equal" id="{3389E2A3-5443-4972-8E05-81B1225E2FFA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O29</xm:sqref>
        </x14:conditionalFormatting>
        <x14:conditionalFormatting xmlns:xm="http://schemas.microsoft.com/office/excel/2006/main">
          <x14:cfRule type="cellIs" priority="186" operator="equal" id="{E82A1E03-6ABB-4298-BB7F-3404BD073070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Q29</xm:sqref>
        </x14:conditionalFormatting>
        <x14:conditionalFormatting xmlns:xm="http://schemas.microsoft.com/office/excel/2006/main">
          <x14:cfRule type="cellIs" priority="185" operator="equal" id="{C121AD22-BE6D-4CC8-B029-E23B4110B206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O30</xm:sqref>
        </x14:conditionalFormatting>
        <x14:conditionalFormatting xmlns:xm="http://schemas.microsoft.com/office/excel/2006/main">
          <x14:cfRule type="cellIs" priority="184" operator="equal" id="{45C823A6-F7B6-4C36-B5C3-39186D78CD65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M31</xm:sqref>
        </x14:conditionalFormatting>
        <x14:conditionalFormatting xmlns:xm="http://schemas.microsoft.com/office/excel/2006/main">
          <x14:cfRule type="cellIs" priority="183" operator="equal" id="{43362C91-7DE8-40BD-B0AA-36C264CDCF88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P35</xm:sqref>
        </x14:conditionalFormatting>
        <x14:conditionalFormatting xmlns:xm="http://schemas.microsoft.com/office/excel/2006/main">
          <x14:cfRule type="cellIs" priority="181" operator="equal" id="{B400B4EE-A5BE-482E-80D1-E00B62EF8846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O39:O40</xm:sqref>
        </x14:conditionalFormatting>
        <x14:conditionalFormatting xmlns:xm="http://schemas.microsoft.com/office/excel/2006/main">
          <x14:cfRule type="cellIs" priority="180" operator="equal" id="{7F6F327D-71EF-4F74-9660-744AE37C1E0E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S39</xm:sqref>
        </x14:conditionalFormatting>
        <x14:conditionalFormatting xmlns:xm="http://schemas.microsoft.com/office/excel/2006/main">
          <x14:cfRule type="cellIs" priority="174" operator="equal" id="{84379453-BBD4-41E5-A304-6A4A7544D970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AA31:AH32 AA33:AB33</xm:sqref>
        </x14:conditionalFormatting>
        <x14:conditionalFormatting xmlns:xm="http://schemas.microsoft.com/office/excel/2006/main">
          <x14:cfRule type="cellIs" priority="173" operator="equal" id="{519D8C3F-1849-49D5-A0EC-E5BEDB0C8581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AC33:AH38</xm:sqref>
        </x14:conditionalFormatting>
        <x14:conditionalFormatting xmlns:xm="http://schemas.microsoft.com/office/excel/2006/main">
          <x14:cfRule type="cellIs" priority="172" operator="equal" id="{D5B51AB3-9D0A-4011-AF52-FCCFFCF9CDFC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T38</xm:sqref>
        </x14:conditionalFormatting>
        <x14:conditionalFormatting xmlns:xm="http://schemas.microsoft.com/office/excel/2006/main">
          <x14:cfRule type="cellIs" priority="171" operator="equal" id="{60DC3DA6-48C5-4D65-B9FB-95D519060C36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I38</xm:sqref>
        </x14:conditionalFormatting>
        <x14:conditionalFormatting xmlns:xm="http://schemas.microsoft.com/office/excel/2006/main">
          <x14:cfRule type="cellIs" priority="165" operator="equal" id="{CDCE9327-FBE9-4826-A4B1-99AB8E5CF219}">
            <xm:f>Quellen!$C$7</xm:f>
            <x14:dxf>
              <font>
                <color rgb="FF0070C0"/>
              </font>
            </x14:dxf>
          </x14:cfRule>
          <xm:sqref>BF22:BF26</xm:sqref>
        </x14:conditionalFormatting>
        <x14:conditionalFormatting xmlns:xm="http://schemas.microsoft.com/office/excel/2006/main">
          <x14:cfRule type="cellIs" priority="164" operator="equal" id="{9C7599D7-182B-4CF4-BC63-A6A79721CF3F}">
            <xm:f>Quellen!$C$7</xm:f>
            <x14:dxf>
              <font>
                <color rgb="FF0070C0"/>
              </font>
            </x14:dxf>
          </x14:cfRule>
          <xm:sqref>BR22:BR26</xm:sqref>
        </x14:conditionalFormatting>
        <x14:conditionalFormatting xmlns:xm="http://schemas.microsoft.com/office/excel/2006/main">
          <x14:cfRule type="cellIs" priority="163" operator="equal" id="{60456A32-3DDE-4A46-A3B2-CA260A41F54D}">
            <xm:f>Quellen!$C$7</xm:f>
            <x14:dxf>
              <font>
                <color rgb="FF0070C0"/>
              </font>
            </x14:dxf>
          </x14:cfRule>
          <xm:sqref>CD17:CD26</xm:sqref>
        </x14:conditionalFormatting>
        <x14:conditionalFormatting xmlns:xm="http://schemas.microsoft.com/office/excel/2006/main">
          <x14:cfRule type="cellIs" priority="162" operator="equal" id="{8DDE6250-8EDB-4591-B4BD-CA7009EB27C1}">
            <xm:f>Quellen!$C$7</xm:f>
            <x14:dxf>
              <font>
                <color rgb="FF0070C0"/>
              </font>
            </x14:dxf>
          </x14:cfRule>
          <xm:sqref>CP17:CP26</xm:sqref>
        </x14:conditionalFormatting>
        <x14:conditionalFormatting xmlns:xm="http://schemas.microsoft.com/office/excel/2006/main">
          <x14:cfRule type="cellIs" priority="161" operator="equal" id="{5391E5AB-1B70-4053-81A2-16E6DD0FA019}">
            <xm:f>Quellen!$C$7</xm:f>
            <x14:dxf>
              <font>
                <color rgb="FF0070C0"/>
              </font>
            </x14:dxf>
          </x14:cfRule>
          <xm:sqref>BR19:BR20</xm:sqref>
        </x14:conditionalFormatting>
        <x14:conditionalFormatting xmlns:xm="http://schemas.microsoft.com/office/excel/2006/main">
          <x14:cfRule type="cellIs" priority="160" operator="equal" id="{92BA837B-6A94-4353-BB77-F9DDB61D3A69}">
            <xm:f>Quellen!$C$7</xm:f>
            <x14:dxf>
              <font>
                <color rgb="FF0070C0"/>
              </font>
            </x14:dxf>
          </x14:cfRule>
          <xm:sqref>BF19:BF20</xm:sqref>
        </x14:conditionalFormatting>
        <x14:conditionalFormatting xmlns:xm="http://schemas.microsoft.com/office/excel/2006/main">
          <x14:cfRule type="cellIs" priority="159" operator="equal" id="{5F878A06-7E9B-4F98-A440-3C6DB04378F0}">
            <xm:f>Quellen!$C$7</xm:f>
            <x14:dxf>
              <font>
                <color rgb="FF0070C0"/>
              </font>
            </x14:dxf>
          </x14:cfRule>
          <xm:sqref>BF17</xm:sqref>
        </x14:conditionalFormatting>
        <x14:conditionalFormatting xmlns:xm="http://schemas.microsoft.com/office/excel/2006/main">
          <x14:cfRule type="cellIs" priority="158" operator="equal" id="{84C87D19-449F-4D9D-9696-1FFB89E74A03}">
            <xm:f>Quellen!$C$7</xm:f>
            <x14:dxf>
              <font>
                <color rgb="FF0070C0"/>
              </font>
            </x14:dxf>
          </x14:cfRule>
          <xm:sqref>BR17</xm:sqref>
        </x14:conditionalFormatting>
        <x14:conditionalFormatting xmlns:xm="http://schemas.microsoft.com/office/excel/2006/main">
          <x14:cfRule type="cellIs" priority="155" operator="equal" id="{BC27E871-05EB-4E3D-9F75-0D9E28524C95}">
            <xm:f>Quellen!$C$7</xm:f>
            <x14:dxf>
              <font>
                <color rgb="FF0070C0"/>
              </font>
            </x14:dxf>
          </x14:cfRule>
          <xm:sqref>BF18</xm:sqref>
        </x14:conditionalFormatting>
        <x14:conditionalFormatting xmlns:xm="http://schemas.microsoft.com/office/excel/2006/main">
          <x14:cfRule type="cellIs" priority="156" operator="equal" id="{298B14E1-3A1F-46EE-BE05-1EC39CA7309E}">
            <xm:f>Quellen!$C$7</xm:f>
            <x14:dxf>
              <font>
                <color rgb="FF0070C0"/>
              </font>
            </x14:dxf>
          </x14:cfRule>
          <xm:sqref>BF21</xm:sqref>
        </x14:conditionalFormatting>
        <x14:conditionalFormatting xmlns:xm="http://schemas.microsoft.com/office/excel/2006/main">
          <x14:cfRule type="cellIs" priority="154" operator="equal" id="{4F5D1D33-E84A-41B5-8565-1F8F91A061FF}">
            <xm:f>Quellen!$C$7</xm:f>
            <x14:dxf>
              <font>
                <color rgb="FF0070C0"/>
              </font>
            </x14:dxf>
          </x14:cfRule>
          <xm:sqref>BR18</xm:sqref>
        </x14:conditionalFormatting>
        <x14:conditionalFormatting xmlns:xm="http://schemas.microsoft.com/office/excel/2006/main">
          <x14:cfRule type="cellIs" priority="153" operator="equal" id="{4747CBB0-6C8F-403F-9401-4D5608F242D9}">
            <xm:f>Quellen!$C$7</xm:f>
            <x14:dxf>
              <font>
                <color rgb="FF0070C0"/>
              </font>
            </x14:dxf>
          </x14:cfRule>
          <xm:sqref>BR21</xm:sqref>
        </x14:conditionalFormatting>
        <x14:conditionalFormatting xmlns:xm="http://schemas.microsoft.com/office/excel/2006/main">
          <x14:cfRule type="cellIs" priority="152" operator="equal" id="{4B6A99E9-B101-4CF5-B149-B4D52F6C898A}">
            <xm:f>Quellen!$C$7</xm:f>
            <x14:dxf>
              <font>
                <color rgb="FF0070C0"/>
              </font>
            </x14:dxf>
          </x14:cfRule>
          <xm:sqref>V17:V26</xm:sqref>
        </x14:conditionalFormatting>
        <x14:conditionalFormatting xmlns:xm="http://schemas.microsoft.com/office/excel/2006/main">
          <x14:cfRule type="cellIs" priority="151" operator="equal" id="{D8B57656-EA0B-4088-A9F3-29E2F77FA002}">
            <xm:f>Quellen!$C$7</xm:f>
            <x14:dxf>
              <font>
                <color rgb="FF0070C0"/>
              </font>
            </x14:dxf>
          </x14:cfRule>
          <xm:sqref>AH17:AH26</xm:sqref>
        </x14:conditionalFormatting>
        <x14:conditionalFormatting xmlns:xm="http://schemas.microsoft.com/office/excel/2006/main">
          <x14:cfRule type="cellIs" priority="150" operator="equal" id="{A1A84D14-DB43-4DFB-BECE-5E3EFB4179FF}">
            <xm:f>Quellen!$C$7</xm:f>
            <x14:dxf>
              <font>
                <color rgb="FF0070C0"/>
              </font>
            </x14:dxf>
          </x14:cfRule>
          <xm:sqref>AT17:AT26</xm:sqref>
        </x14:conditionalFormatting>
        <x14:conditionalFormatting xmlns:xm="http://schemas.microsoft.com/office/excel/2006/main">
          <x14:cfRule type="cellIs" priority="149" operator="equal" id="{757F5B0D-79EA-4ADA-B294-368EDD8ED81D}">
            <xm:f>Quellen!$D$8</xm:f>
            <x14:dxf>
              <font>
                <color theme="9" tint="-0.24994659260841701"/>
              </font>
            </x14:dxf>
          </x14:cfRule>
          <xm:sqref>K22</xm:sqref>
        </x14:conditionalFormatting>
        <x14:conditionalFormatting xmlns:xm="http://schemas.microsoft.com/office/excel/2006/main">
          <x14:cfRule type="cellIs" priority="148" operator="equal" id="{28AAA51B-B864-49AB-BC8A-56839F065FB6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BI29:BR40</xm:sqref>
        </x14:conditionalFormatting>
        <x14:conditionalFormatting xmlns:xm="http://schemas.microsoft.com/office/excel/2006/main">
          <x14:cfRule type="cellIs" priority="147" operator="equal" id="{B3C14F13-B73C-4688-BEDA-287043703995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BU29:CD40</xm:sqref>
        </x14:conditionalFormatting>
        <x14:conditionalFormatting xmlns:xm="http://schemas.microsoft.com/office/excel/2006/main">
          <x14:cfRule type="cellIs" priority="146" operator="equal" id="{2945CBC6-4CFF-4B29-A5A7-D8AABD7FC8FA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CG29:CP40</xm:sqref>
        </x14:conditionalFormatting>
        <x14:conditionalFormatting xmlns:xm="http://schemas.microsoft.com/office/excel/2006/main">
          <x14:cfRule type="cellIs" priority="145" operator="equal" id="{C7E7F3FF-972E-4650-AE1E-43D659184AD5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AG39</xm:sqref>
        </x14:conditionalFormatting>
        <x14:conditionalFormatting xmlns:xm="http://schemas.microsoft.com/office/excel/2006/main">
          <x14:cfRule type="cellIs" priority="139" operator="equal" id="{5D6EFE91-0684-4D5D-9A1D-2809BCA96112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40" operator="equal" id="{D013882C-EEB2-4C26-A91B-F7E99B86D5AA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41" operator="equal" id="{00F76191-39D0-4EB8-9D3F-EA72773AF1B6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42" operator="equal" id="{9058C612-A46B-4925-8EC0-F40D060BF231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43" operator="equal" id="{75475C5D-4C8A-4D20-9717-9B0FF1544019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44" operator="equal" id="{CC1668C1-FE85-4974-95E1-1B61ED407D0E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L17</xm:sqref>
        </x14:conditionalFormatting>
        <x14:conditionalFormatting xmlns:xm="http://schemas.microsoft.com/office/excel/2006/main">
          <x14:cfRule type="cellIs" priority="133" operator="equal" id="{CF0CDE12-273E-48A9-B4A3-5AE0B9AD6F03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34" operator="equal" id="{E84B7FBC-5A17-42C2-BF97-A4BBE8181919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35" operator="equal" id="{AF78580A-FFD2-4580-92CC-D9500355EFEE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6" operator="equal" id="{72E408E1-9D5A-4538-B86D-F5D776A367DC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7" operator="equal" id="{1E5FCEFF-F127-43F6-8FFC-466FFC082154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8" operator="equal" id="{2BD4E5F3-6F59-4704-87B7-B593DB7D587F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cellIs" priority="127" operator="equal" id="{BF20244C-F53C-44FD-BBAF-C3BEC0B1BD09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28" operator="equal" id="{940B2FA6-0150-432C-B739-F33C5EBD4B17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29" operator="equal" id="{A7C741A4-C749-4D6B-B134-25DEFB9FA70B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0" operator="equal" id="{95BC9014-049F-46A7-AF53-A7AC3AB8E2B7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1" operator="equal" id="{7DB7B359-A3BA-4BE2-92BD-EC77AB62B500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2" operator="equal" id="{9D090D06-0132-496D-A98D-70B0E3E8EDC7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L19:L26</xm:sqref>
        </x14:conditionalFormatting>
        <x14:conditionalFormatting xmlns:xm="http://schemas.microsoft.com/office/excel/2006/main">
          <x14:cfRule type="cellIs" priority="121" operator="equal" id="{AF95F644-3180-45D4-A7A4-95740CABF4D1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22" operator="equal" id="{D17A2FD9-EB98-41B6-BC56-B51135AA8DA1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23" operator="equal" id="{924CC1DC-F154-4E71-91FD-24EAEEE1C4A0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4" operator="equal" id="{4AC3BFA6-6A8A-4EDC-9CCC-B4FF235A9F0B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5" operator="equal" id="{5C5F2EEE-3FF6-43F1-90C7-2EAA5C73AFCB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6" operator="equal" id="{5016CE72-A29F-490B-B2FE-41C3E19B8AD9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W17</xm:sqref>
        </x14:conditionalFormatting>
        <x14:conditionalFormatting xmlns:xm="http://schemas.microsoft.com/office/excel/2006/main">
          <x14:cfRule type="cellIs" priority="115" operator="equal" id="{D23DA143-8790-4019-BBB3-CE5856A9102E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16" operator="equal" id="{2DC8A30D-F2BF-4785-B27D-352E9CD57A63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17" operator="equal" id="{880E90FC-4A6C-41B5-8F51-0A938D9EB823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8" operator="equal" id="{D3AE42E3-CC9E-4528-AADA-8C5E5948DE6B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9" operator="equal" id="{7F67AC67-AB6B-41FA-9B3E-530A3C012B91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0" operator="equal" id="{652A4076-D74A-4AA2-84C3-28401E617AC8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W18</xm:sqref>
        </x14:conditionalFormatting>
        <x14:conditionalFormatting xmlns:xm="http://schemas.microsoft.com/office/excel/2006/main">
          <x14:cfRule type="cellIs" priority="109" operator="equal" id="{30415197-D9C1-407B-AB17-AEDA95E63694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10" operator="equal" id="{34D63486-D279-4E1F-820A-B9E8A9120314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11" operator="equal" id="{AB8A227B-729B-4B25-BFFB-5B0030A928BA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2" operator="equal" id="{7F936F12-1932-4155-9FE3-D3C5D4613538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3" operator="equal" id="{1C4C7500-47C6-45EF-9E1E-9DAF619B9E42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4" operator="equal" id="{EB67AC6B-B9EF-4D8E-A97B-65B42CF84797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W19:W26</xm:sqref>
        </x14:conditionalFormatting>
        <x14:conditionalFormatting xmlns:xm="http://schemas.microsoft.com/office/excel/2006/main">
          <x14:cfRule type="cellIs" priority="103" operator="equal" id="{2D093087-FF6D-45CA-B1EF-B125693BA96F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04" operator="equal" id="{A95F6ED2-242E-4399-AAF5-15325B9AE7FF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05" operator="equal" id="{F2C3DA7D-C3B3-4C6A-9C58-C06EDBD7F0F5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6" operator="equal" id="{B944DD2E-1C62-44BD-B764-99D3486BD1E2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7" operator="equal" id="{A6B95E57-534A-4084-872E-D49CD3C0194A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8" operator="equal" id="{63AFE5D5-230D-4A51-8433-6FD1A8684079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AI17</xm:sqref>
        </x14:conditionalFormatting>
        <x14:conditionalFormatting xmlns:xm="http://schemas.microsoft.com/office/excel/2006/main">
          <x14:cfRule type="cellIs" priority="97" operator="equal" id="{D31EDEB0-A048-4DA2-BA0B-549B5CAAD513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98" operator="equal" id="{05F9989C-0183-46B9-8870-F9CB73922C0C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99" operator="equal" id="{DDA8BAD2-0221-46B8-AC79-A07946C97252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0" operator="equal" id="{D6E9582A-973E-404F-B406-6FE6E8E52FEF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1" operator="equal" id="{EDD4DB01-6274-4C00-B422-45D76160AD4D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2" operator="equal" id="{9AECE2E8-32E9-4A01-86AE-72838C1A6AFA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AI18</xm:sqref>
        </x14:conditionalFormatting>
        <x14:conditionalFormatting xmlns:xm="http://schemas.microsoft.com/office/excel/2006/main">
          <x14:cfRule type="cellIs" priority="91" operator="equal" id="{C5222188-C603-4FFD-9A75-270C1A97C7F8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92" operator="equal" id="{07AED96F-98A4-4C06-A36A-DC37D2C5476B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93" operator="equal" id="{BE2243E0-FF04-4C33-805F-1F63E1A824CB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4" operator="equal" id="{1EEBDA27-ECE4-4557-9430-BA5525BA2DDB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5" operator="equal" id="{BBD25561-2EF5-47A1-A05E-29352DB7A527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6" operator="equal" id="{18D56347-225D-4B07-9598-2E61DF505D0B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AI19:AI26</xm:sqref>
        </x14:conditionalFormatting>
        <x14:conditionalFormatting xmlns:xm="http://schemas.microsoft.com/office/excel/2006/main">
          <x14:cfRule type="cellIs" priority="85" operator="equal" id="{0FF40265-B757-4CC3-ADD7-164AD351AC4D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86" operator="equal" id="{E19FD388-AC7B-4240-B2F5-28A9BD811B97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87" operator="equal" id="{508E7962-D136-4002-9E27-31D8525D26C0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8" operator="equal" id="{ABC86CE7-F540-4709-8595-BD8D37974711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9" operator="equal" id="{6CA6D577-B070-4ED2-A61E-F204DBF9D811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0" operator="equal" id="{79CD5000-34CB-4F28-A473-D49C05F849D9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AU17</xm:sqref>
        </x14:conditionalFormatting>
        <x14:conditionalFormatting xmlns:xm="http://schemas.microsoft.com/office/excel/2006/main">
          <x14:cfRule type="cellIs" priority="79" operator="equal" id="{8784158C-21AB-487F-9189-712CDD80D5C7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80" operator="equal" id="{08857335-131D-4EE4-9527-FD53E1D03BD5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81" operator="equal" id="{4A9E27FE-245E-4B66-A2CC-1A66F535AF70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2" operator="equal" id="{FE1A6B0B-FE80-4D6C-9102-0F1611BD9717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3" operator="equal" id="{F4F421E5-CA34-4B4F-9D0B-DB3CD60427E9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4" operator="equal" id="{5D4AFE81-93A3-47E9-B5FB-E6EA5F353F64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AU18</xm:sqref>
        </x14:conditionalFormatting>
        <x14:conditionalFormatting xmlns:xm="http://schemas.microsoft.com/office/excel/2006/main">
          <x14:cfRule type="cellIs" priority="73" operator="equal" id="{A18B50DB-65C4-4CC8-8C8D-BB904EA8661C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74" operator="equal" id="{3A4FE835-C8C6-4314-BBB5-95E564E52DC7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75" operator="equal" id="{E9CFA1C2-B6F1-4F17-96DD-5FB1194D830C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6" operator="equal" id="{B9C33254-FAEE-4968-A628-EA94A121FD80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7" operator="equal" id="{02730D0D-A1D1-4119-AC5B-8012223DE864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8" operator="equal" id="{E6A1A2EE-C6C9-423E-8715-8791B88535FC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AU19:AU26</xm:sqref>
        </x14:conditionalFormatting>
        <x14:conditionalFormatting xmlns:xm="http://schemas.microsoft.com/office/excel/2006/main">
          <x14:cfRule type="cellIs" priority="67" operator="equal" id="{0501487E-B915-46E3-B691-F45E96DA57A9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68" operator="equal" id="{C1F1E2FD-9607-486E-8678-C5656C68652F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69" operator="equal" id="{24AD52BD-23C0-4780-915A-E3FF07748DA0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0" operator="equal" id="{2E5A1139-73C7-4ED6-A6C7-8B9F94E44F13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1" operator="equal" id="{3E7EBEFD-BE58-45A5-94D7-358B22FE49BE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2" operator="equal" id="{A3AC1028-832A-451C-94E6-899BD9DF4034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BG17</xm:sqref>
        </x14:conditionalFormatting>
        <x14:conditionalFormatting xmlns:xm="http://schemas.microsoft.com/office/excel/2006/main">
          <x14:cfRule type="cellIs" priority="61" operator="equal" id="{4ABF1478-1CEB-4C86-997B-62830A885359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62" operator="equal" id="{4581B6B2-0D26-4EDF-8847-CCBE8A0764DE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63" operator="equal" id="{B076CC88-13ED-46F8-8BBE-81B0EEC30F76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4" operator="equal" id="{C9361DE8-B941-4ECC-9DED-F012C9857782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5" operator="equal" id="{A0F27928-3133-407E-8557-5F41E349319B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6" operator="equal" id="{31242860-0142-49B2-BB3A-9A8D0B3B6485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BG18</xm:sqref>
        </x14:conditionalFormatting>
        <x14:conditionalFormatting xmlns:xm="http://schemas.microsoft.com/office/excel/2006/main">
          <x14:cfRule type="cellIs" priority="55" operator="equal" id="{4806A74E-E318-4AA3-BF36-8ADA1B0417CD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56" operator="equal" id="{EA6A06D1-F94F-460A-87F1-5C2C30336A19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57" operator="equal" id="{932E437F-E820-4D26-8934-EA5FBEEE793C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8" operator="equal" id="{D8836B0B-D5D1-48A5-B9C8-34E7F27C38D1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9" operator="equal" id="{EC0053C8-A9BF-45D0-BD7A-6849E01FEE1A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0" operator="equal" id="{FC33B85D-51F5-4C0D-83F1-4CACF29A778C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BG19:BG26</xm:sqref>
        </x14:conditionalFormatting>
        <x14:conditionalFormatting xmlns:xm="http://schemas.microsoft.com/office/excel/2006/main">
          <x14:cfRule type="cellIs" priority="49" operator="equal" id="{3D0164CA-6D66-4CB7-BB4F-CF83666C62A4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50" operator="equal" id="{B683525F-7F5C-4D6C-9024-5AD8579D8789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51" operator="equal" id="{B13C370B-5767-46B3-9E1E-6692FF77DF46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2" operator="equal" id="{3EF87E96-5619-4307-A2A7-BE73EEED2A28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3" operator="equal" id="{6C5D9804-CBEE-46DB-926E-A39846F48C3F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4" operator="equal" id="{9CE9B663-F7D3-41CB-A7F6-C140449DAE00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BS17</xm:sqref>
        </x14:conditionalFormatting>
        <x14:conditionalFormatting xmlns:xm="http://schemas.microsoft.com/office/excel/2006/main">
          <x14:cfRule type="cellIs" priority="43" operator="equal" id="{3F7EF73A-BA86-4628-83B0-398430E81740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44" operator="equal" id="{5679B189-5F87-4A7A-BFFB-BEB10E1209DC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45" operator="equal" id="{4484ED51-1A2A-4E38-8AAB-BC858D7B8B94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6" operator="equal" id="{5DAB9F08-DA53-4F0C-A73D-3DBE51C76F06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7" operator="equal" id="{EA309E03-9075-4DD8-88C0-C58D396FD1E7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8" operator="equal" id="{42197CFD-EB2E-429A-936A-47A5BDE334CE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BS18</xm:sqref>
        </x14:conditionalFormatting>
        <x14:conditionalFormatting xmlns:xm="http://schemas.microsoft.com/office/excel/2006/main">
          <x14:cfRule type="cellIs" priority="37" operator="equal" id="{20617631-0E29-4E60-9176-A279D30A5FE5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38" operator="equal" id="{5C57B078-8426-4F9E-AED7-EB0CFFEA875E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39" operator="equal" id="{60A9E83D-FD8B-441A-9FD8-801470A2A09E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0" operator="equal" id="{F5E7D935-4139-4724-8C20-369DACBA280F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1" operator="equal" id="{0E828BC2-9512-462E-8D98-62D5270C821C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2" operator="equal" id="{83E187EB-B7B6-4B39-A4EE-17174DA36B79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BS19:BS26</xm:sqref>
        </x14:conditionalFormatting>
        <x14:conditionalFormatting xmlns:xm="http://schemas.microsoft.com/office/excel/2006/main">
          <x14:cfRule type="cellIs" priority="31" operator="equal" id="{40BBE565-C72A-4422-8F70-1E199DACC45B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32" operator="equal" id="{E5970E8B-5B2A-4F78-A2E1-203A1F8629AE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33" operator="equal" id="{910F7320-4E74-4514-8EA8-967530F5C982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CB181171-4843-444E-816A-A87CB30117A3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5" operator="equal" id="{28112862-1CC8-4B48-BCB2-9A7080BEB438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6" operator="equal" id="{CF5BA0B8-96F2-42FB-B313-73B50A0C6E23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CE17</xm:sqref>
        </x14:conditionalFormatting>
        <x14:conditionalFormatting xmlns:xm="http://schemas.microsoft.com/office/excel/2006/main">
          <x14:cfRule type="cellIs" priority="25" operator="equal" id="{1B57B84E-0C8F-4482-9AEA-04BC72059D23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26" operator="equal" id="{16FB13BE-6AC9-49A0-A59C-46B5D4AF7C48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27" operator="equal" id="{A7BE95C6-BB2C-4679-B874-8DD0CB995D40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8" operator="equal" id="{BAB6298E-71EF-4599-9D91-388A35C99F66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9" operator="equal" id="{9731366E-F7B4-4246-9860-2C1FEE2396DE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0" operator="equal" id="{3731CD47-AD5D-46DE-852A-76EE81EF8CE4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CE18</xm:sqref>
        </x14:conditionalFormatting>
        <x14:conditionalFormatting xmlns:xm="http://schemas.microsoft.com/office/excel/2006/main">
          <x14:cfRule type="cellIs" priority="19" operator="equal" id="{4693E5F6-ACEF-43CE-9EE7-6C2B581482C0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20" operator="equal" id="{F01BAC6F-48B9-48F6-88CC-71865093E4F7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21" operator="equal" id="{CD654B93-0A62-449F-8968-EBD4545CF790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" operator="equal" id="{8A7416C9-0E63-46E2-B750-6AB0C415F552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3" operator="equal" id="{E80F01AD-66A9-4FD0-B908-449936C4836B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4" operator="equal" id="{E87C3790-3B9B-4465-90E7-CF8775CE6B7F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CE19:CE26</xm:sqref>
        </x14:conditionalFormatting>
        <x14:conditionalFormatting xmlns:xm="http://schemas.microsoft.com/office/excel/2006/main">
          <x14:cfRule type="cellIs" priority="13" operator="equal" id="{8D2D507C-CE54-4802-A7D8-8E00EFC4343E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4" operator="equal" id="{D6257E87-90D5-417E-9D75-F7DB4BBFE256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5" operator="equal" id="{C38E404C-17D8-4C8A-B54D-38948301579F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6" operator="equal" id="{5954BF7C-E849-4273-9E96-72BBFBCF3C4F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7" operator="equal" id="{374BB1CD-6FA4-4D2E-AACE-487AB5839CA4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" operator="equal" id="{7AF0EEDB-D856-45E7-A5B3-8E8677A52C27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CQ17</xm:sqref>
        </x14:conditionalFormatting>
        <x14:conditionalFormatting xmlns:xm="http://schemas.microsoft.com/office/excel/2006/main">
          <x14:cfRule type="cellIs" priority="7" operator="equal" id="{DEF8B6D3-46A4-45D9-BED8-7DCA504FF9AC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8" operator="equal" id="{826A498A-9E6F-42EE-BF08-FDD4172C7A58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9" operator="equal" id="{BB7F9A60-4775-42FC-8F37-439F8F649959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" operator="equal" id="{BE59B04A-3D52-4F9B-9B5C-49934FE6364E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" operator="equal" id="{17BE7E9F-078B-4957-8042-F24ACE24BD66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" operator="equal" id="{B9ECBCF3-1502-49B1-8A86-50D3BB7D81BC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CQ18</xm:sqref>
        </x14:conditionalFormatting>
        <x14:conditionalFormatting xmlns:xm="http://schemas.microsoft.com/office/excel/2006/main">
          <x14:cfRule type="cellIs" priority="1" operator="equal" id="{2DD9A456-407F-4ECA-8DC8-9B78960C5D53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2" operator="equal" id="{4C3E3414-C501-4682-8E78-D1EEFF4A8564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3" operator="equal" id="{25FFCAB8-A7D8-47CA-B259-AA47C7AA2B6D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" operator="equal" id="{FA7AEB52-F346-4A78-8202-489A8BF07BA7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" operator="equal" id="{DC5BA58B-D43A-4235-8E93-0BB0C00DD58A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" operator="equal" id="{6E9905F8-F02F-4294-A829-14D7A6D25CD5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CQ19:CQ26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200-000002000000}">
          <x14:formula1>
            <xm:f>Quellen!$C$5:$C$7</xm:f>
          </x14:formula1>
          <xm:sqref>AH23 AH19:AH21 V21:V23 V25:V26</xm:sqref>
        </x14:dataValidation>
        <x14:dataValidation type="list" allowBlank="1" showInputMessage="1" showErrorMessage="1" xr:uid="{00000000-0002-0000-0200-000003000000}">
          <x14:formula1>
            <xm:f>Quellen!$C$25:$C$26</xm:f>
          </x14:formula1>
          <xm:sqref>M29:V40 AC31:AH38 BU29:CD40 BI29:BR40 AA31:AB33 B29:K40 CG29:CP40 AG39</xm:sqref>
        </x14:dataValidation>
        <x14:dataValidation type="list" allowBlank="1" showInputMessage="1" showErrorMessage="1" xr:uid="{00000000-0002-0000-0200-000004000000}">
          <x14:formula1>
            <xm:f>Quellen!$C$5:$C$8</xm:f>
          </x14:formula1>
          <xm:sqref>V24 V17:V20 K17:K26 AH24:AH26 AH17:AH18 AH22 AT17:AT26 CD17:CD26 CP17:CP26 BF17:BF26 BR17:BR26</xm:sqref>
        </x14:dataValidation>
        <x14:dataValidation type="list" allowBlank="1" showInputMessage="1" showErrorMessage="1" xr:uid="{00000000-0002-0000-0200-000005000000}">
          <x14:formula1>
            <xm:f>Quellen!$C$17:$C$21</xm:f>
          </x14:formula1>
          <xm:sqref>L17:L26 W17:W26 AI17:AI26 AU17:AU26 BG17:BG26 BS17:BS26 CE17:CE26 CQ17:CQ26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</sheetPr>
  <dimension ref="A1:AI106"/>
  <sheetViews>
    <sheetView showGridLines="0" workbookViewId="0">
      <selection activeCell="C16" sqref="C16"/>
    </sheetView>
  </sheetViews>
  <sheetFormatPr baseColWidth="10" defaultRowHeight="15" x14ac:dyDescent="0.25"/>
  <cols>
    <col min="1" max="1" width="19" customWidth="1"/>
    <col min="2" max="2" width="12.42578125" customWidth="1"/>
    <col min="3" max="3" width="17.7109375" customWidth="1"/>
    <col min="4" max="4" width="3.28515625" customWidth="1"/>
    <col min="5" max="5" width="5.7109375" customWidth="1"/>
    <col min="6" max="6" width="1.7109375" customWidth="1"/>
    <col min="7" max="7" width="17.7109375" customWidth="1"/>
    <col min="8" max="8" width="3.28515625" customWidth="1"/>
    <col min="9" max="9" width="5.7109375" customWidth="1"/>
    <col min="10" max="10" width="1.7109375" customWidth="1"/>
    <col min="11" max="11" width="17.7109375" customWidth="1"/>
    <col min="12" max="12" width="3.28515625" customWidth="1"/>
    <col min="13" max="13" width="5.7109375" customWidth="1"/>
    <col min="14" max="14" width="1.7109375" customWidth="1"/>
    <col min="15" max="15" width="17.7109375" customWidth="1"/>
    <col min="16" max="16" width="3.28515625" customWidth="1"/>
    <col min="17" max="17" width="5.7109375" customWidth="1"/>
    <col min="18" max="18" width="1.7109375" customWidth="1"/>
    <col min="19" max="19" width="17.7109375" customWidth="1"/>
    <col min="20" max="20" width="3.28515625" customWidth="1"/>
    <col min="21" max="21" width="5.7109375" customWidth="1"/>
    <col min="22" max="22" width="1.7109375" customWidth="1"/>
    <col min="23" max="23" width="18.28515625" customWidth="1"/>
    <col min="24" max="24" width="3.28515625" customWidth="1"/>
    <col min="25" max="25" width="5.7109375" customWidth="1"/>
    <col min="26" max="26" width="1.7109375" customWidth="1"/>
    <col min="27" max="27" width="18.28515625" customWidth="1"/>
    <col min="28" max="28" width="3.28515625" customWidth="1"/>
    <col min="29" max="29" width="5.7109375" customWidth="1"/>
    <col min="30" max="30" width="1.7109375" customWidth="1"/>
    <col min="31" max="31" width="18.28515625" customWidth="1"/>
    <col min="32" max="32" width="3.28515625" customWidth="1"/>
    <col min="33" max="33" width="5.7109375" customWidth="1"/>
    <col min="34" max="34" width="1.7109375" customWidth="1"/>
    <col min="35" max="35" width="4.85546875" customWidth="1"/>
  </cols>
  <sheetData>
    <row r="1" spans="1:30" ht="30.75" customHeight="1" x14ac:dyDescent="0.3">
      <c r="A1" s="2" t="s">
        <v>0</v>
      </c>
      <c r="B1" s="2"/>
    </row>
    <row r="2" spans="1:30" ht="9.75" customHeight="1" x14ac:dyDescent="0.25"/>
    <row r="3" spans="1:30" ht="15.75" x14ac:dyDescent="0.25">
      <c r="A3" s="3" t="s">
        <v>1</v>
      </c>
      <c r="B3" s="423"/>
      <c r="C3" s="424"/>
      <c r="D3" s="424"/>
      <c r="E3" s="424"/>
      <c r="F3" s="424"/>
      <c r="G3" s="424"/>
    </row>
    <row r="4" spans="1:30" ht="15.75" x14ac:dyDescent="0.25">
      <c r="A4" s="3" t="s">
        <v>2</v>
      </c>
      <c r="B4" s="423"/>
      <c r="C4" s="424"/>
      <c r="D4" s="424"/>
      <c r="E4" s="424"/>
      <c r="F4" s="424"/>
      <c r="G4" s="424"/>
    </row>
    <row r="5" spans="1:30" ht="3" customHeight="1" x14ac:dyDescent="0.25">
      <c r="B5" s="5"/>
      <c r="C5" s="5"/>
      <c r="D5" s="5"/>
      <c r="E5" s="5"/>
      <c r="F5" s="5"/>
      <c r="G5" s="5"/>
    </row>
    <row r="6" spans="1:30" x14ac:dyDescent="0.25">
      <c r="A6" t="s">
        <v>3</v>
      </c>
      <c r="B6" s="294"/>
      <c r="C6" s="102"/>
      <c r="D6" s="102"/>
      <c r="E6" s="5"/>
      <c r="F6" s="5"/>
      <c r="G6" s="5"/>
    </row>
    <row r="7" spans="1:30" ht="3" customHeight="1" x14ac:dyDescent="0.25">
      <c r="B7" s="5"/>
      <c r="C7" s="5"/>
      <c r="D7" s="5"/>
      <c r="E7" s="5"/>
      <c r="F7" s="5"/>
      <c r="G7" s="5"/>
    </row>
    <row r="8" spans="1:30" x14ac:dyDescent="0.25">
      <c r="A8" t="s">
        <v>4</v>
      </c>
      <c r="B8" s="103" t="s">
        <v>8</v>
      </c>
      <c r="C8" s="5"/>
      <c r="D8" s="103"/>
      <c r="E8" s="5"/>
      <c r="F8" s="5"/>
      <c r="G8" s="5"/>
    </row>
    <row r="9" spans="1:30" x14ac:dyDescent="0.25">
      <c r="A9" t="s">
        <v>5</v>
      </c>
      <c r="B9" s="424"/>
      <c r="C9" s="424"/>
      <c r="D9" s="424"/>
      <c r="E9" s="424"/>
      <c r="F9" s="424"/>
      <c r="G9" s="424"/>
    </row>
    <row r="10" spans="1:30" x14ac:dyDescent="0.25">
      <c r="A10" t="s">
        <v>6</v>
      </c>
      <c r="B10" s="295"/>
      <c r="C10" s="5"/>
      <c r="D10" s="5"/>
      <c r="E10" s="5"/>
      <c r="F10" s="5"/>
      <c r="G10" s="5"/>
    </row>
    <row r="11" spans="1:30" ht="5.0999999999999996" customHeight="1" x14ac:dyDescent="0.25"/>
    <row r="12" spans="1:30" x14ac:dyDescent="0.25">
      <c r="A12" s="7" t="s">
        <v>7</v>
      </c>
      <c r="B12" s="22" t="s">
        <v>23</v>
      </c>
      <c r="C12" s="110" t="s">
        <v>10</v>
      </c>
      <c r="D12" s="385" t="s">
        <v>11</v>
      </c>
      <c r="E12" s="386"/>
      <c r="F12" s="386"/>
      <c r="G12" s="386"/>
      <c r="H12" s="381" t="s">
        <v>144</v>
      </c>
      <c r="I12" s="382"/>
      <c r="J12" s="11"/>
      <c r="K12" s="324"/>
      <c r="N12" s="11"/>
      <c r="R12" s="11"/>
      <c r="V12" s="11"/>
      <c r="W12" s="23"/>
      <c r="Z12" s="11"/>
      <c r="AD12" s="11"/>
    </row>
    <row r="13" spans="1:30" x14ac:dyDescent="0.25">
      <c r="A13" s="472" t="s">
        <v>314</v>
      </c>
      <c r="B13" s="109">
        <v>1</v>
      </c>
      <c r="C13" s="305"/>
      <c r="D13" s="420"/>
      <c r="E13" s="420"/>
      <c r="F13" s="420"/>
      <c r="G13" s="420"/>
      <c r="H13" s="421"/>
      <c r="I13" s="422"/>
      <c r="J13" s="62"/>
      <c r="N13" s="62"/>
      <c r="R13" s="62"/>
      <c r="V13" s="62"/>
      <c r="W13" s="23"/>
      <c r="Z13" s="62"/>
      <c r="AD13" s="62"/>
    </row>
    <row r="14" spans="1:30" x14ac:dyDescent="0.25">
      <c r="A14" s="8"/>
      <c r="B14" s="109">
        <v>2</v>
      </c>
      <c r="C14" s="305"/>
      <c r="D14" s="420"/>
      <c r="E14" s="420"/>
      <c r="F14" s="420"/>
      <c r="G14" s="420"/>
      <c r="H14" s="421"/>
      <c r="I14" s="422"/>
      <c r="J14" s="62"/>
      <c r="K14" s="23"/>
      <c r="N14" s="62"/>
      <c r="R14" s="62"/>
      <c r="V14" s="62"/>
      <c r="W14" s="23"/>
      <c r="Z14" s="62"/>
      <c r="AD14" s="62"/>
    </row>
    <row r="15" spans="1:30" x14ac:dyDescent="0.25">
      <c r="A15" s="8"/>
      <c r="B15" s="109">
        <v>3</v>
      </c>
      <c r="C15" s="305"/>
      <c r="D15" s="420"/>
      <c r="E15" s="420"/>
      <c r="F15" s="420"/>
      <c r="G15" s="420"/>
      <c r="H15" s="421"/>
      <c r="I15" s="422"/>
      <c r="J15" s="62"/>
      <c r="K15" s="23"/>
      <c r="N15" s="62"/>
      <c r="R15" s="62"/>
      <c r="V15" s="62"/>
      <c r="W15" s="23"/>
      <c r="Z15" s="62"/>
      <c r="AD15" s="62"/>
    </row>
    <row r="16" spans="1:30" x14ac:dyDescent="0.25">
      <c r="A16" s="8"/>
      <c r="B16" s="109">
        <v>4</v>
      </c>
      <c r="C16" s="305"/>
      <c r="D16" s="420"/>
      <c r="E16" s="420"/>
      <c r="F16" s="420"/>
      <c r="G16" s="420"/>
      <c r="H16" s="421"/>
      <c r="I16" s="422"/>
      <c r="J16" s="62"/>
      <c r="K16" s="23"/>
      <c r="N16" s="62"/>
      <c r="R16" s="62"/>
      <c r="V16" s="62"/>
      <c r="W16" s="23"/>
      <c r="Z16" s="62"/>
      <c r="AD16" s="62"/>
    </row>
    <row r="17" spans="1:35" x14ac:dyDescent="0.25">
      <c r="A17" s="8"/>
      <c r="B17" s="109">
        <v>5</v>
      </c>
      <c r="C17" s="305"/>
      <c r="D17" s="420"/>
      <c r="E17" s="420"/>
      <c r="F17" s="420"/>
      <c r="G17" s="420"/>
      <c r="H17" s="421"/>
      <c r="I17" s="422"/>
      <c r="J17" s="62"/>
      <c r="K17" s="23"/>
      <c r="N17" s="62"/>
      <c r="R17" s="62"/>
      <c r="V17" s="62"/>
      <c r="W17" s="23"/>
      <c r="Z17" s="62"/>
      <c r="AD17" s="62"/>
    </row>
    <row r="18" spans="1:35" x14ac:dyDescent="0.25">
      <c r="A18" s="8"/>
      <c r="B18" s="109">
        <v>6</v>
      </c>
      <c r="C18" s="305"/>
      <c r="D18" s="420"/>
      <c r="E18" s="420"/>
      <c r="F18" s="420"/>
      <c r="G18" s="420"/>
      <c r="H18" s="421"/>
      <c r="I18" s="422"/>
      <c r="J18" s="62"/>
      <c r="K18" s="23"/>
      <c r="N18" s="62"/>
      <c r="R18" s="62"/>
      <c r="V18" s="62"/>
      <c r="W18" s="23"/>
      <c r="Z18" s="62"/>
      <c r="AD18" s="62"/>
    </row>
    <row r="19" spans="1:35" x14ac:dyDescent="0.25">
      <c r="A19" s="8"/>
      <c r="B19" s="109">
        <v>7</v>
      </c>
      <c r="C19" s="305"/>
      <c r="D19" s="420"/>
      <c r="E19" s="420"/>
      <c r="F19" s="420"/>
      <c r="G19" s="420"/>
      <c r="H19" s="421"/>
      <c r="I19" s="422"/>
      <c r="J19" s="62"/>
      <c r="K19" s="23"/>
      <c r="N19" s="62"/>
      <c r="R19" s="62"/>
      <c r="V19" s="62"/>
      <c r="W19" s="23"/>
      <c r="Z19" s="62"/>
      <c r="AD19" s="62"/>
    </row>
    <row r="20" spans="1:35" x14ac:dyDescent="0.25">
      <c r="A20" s="9"/>
      <c r="B20" s="109">
        <v>8</v>
      </c>
      <c r="C20" s="305"/>
      <c r="D20" s="420"/>
      <c r="E20" s="420"/>
      <c r="F20" s="420"/>
      <c r="G20" s="420"/>
      <c r="H20" s="421"/>
      <c r="I20" s="422"/>
      <c r="J20" s="62"/>
      <c r="K20" s="23"/>
      <c r="N20" s="62"/>
      <c r="R20" s="62"/>
      <c r="V20" s="62"/>
      <c r="W20" s="23"/>
      <c r="Z20" s="62"/>
      <c r="AD20" s="62"/>
    </row>
    <row r="21" spans="1:35" ht="8.1" customHeight="1" thickBot="1" x14ac:dyDescent="0.3"/>
    <row r="22" spans="1:35" ht="36.75" customHeight="1" x14ac:dyDescent="0.25">
      <c r="A22" s="391" t="s">
        <v>52</v>
      </c>
      <c r="B22" s="392"/>
      <c r="C22" s="150" t="s">
        <v>24</v>
      </c>
      <c r="D22" s="387" t="s">
        <v>25</v>
      </c>
      <c r="E22" s="389" t="s">
        <v>26</v>
      </c>
      <c r="F22" s="60"/>
      <c r="G22" s="150" t="s">
        <v>37</v>
      </c>
      <c r="H22" s="387" t="s">
        <v>25</v>
      </c>
      <c r="I22" s="393" t="s">
        <v>26</v>
      </c>
      <c r="J22" s="60"/>
      <c r="K22" s="150" t="s">
        <v>53</v>
      </c>
      <c r="L22" s="387" t="s">
        <v>25</v>
      </c>
      <c r="M22" s="389" t="s">
        <v>26</v>
      </c>
      <c r="N22" s="60"/>
      <c r="O22" s="150" t="s">
        <v>54</v>
      </c>
      <c r="P22" s="387" t="s">
        <v>25</v>
      </c>
      <c r="Q22" s="389" t="s">
        <v>26</v>
      </c>
      <c r="R22" s="60"/>
      <c r="S22" s="150" t="s">
        <v>55</v>
      </c>
      <c r="T22" s="387" t="s">
        <v>25</v>
      </c>
      <c r="U22" s="393" t="s">
        <v>26</v>
      </c>
      <c r="V22" s="60"/>
      <c r="W22" s="150" t="s">
        <v>56</v>
      </c>
      <c r="X22" s="387" t="s">
        <v>25</v>
      </c>
      <c r="Y22" s="389" t="s">
        <v>26</v>
      </c>
      <c r="Z22" s="60"/>
      <c r="AA22" s="150" t="s">
        <v>57</v>
      </c>
      <c r="AB22" s="387" t="s">
        <v>25</v>
      </c>
      <c r="AC22" s="389" t="s">
        <v>26</v>
      </c>
      <c r="AD22" s="60"/>
      <c r="AE22" s="150" t="s">
        <v>58</v>
      </c>
      <c r="AF22" s="387" t="s">
        <v>25</v>
      </c>
      <c r="AG22" s="393" t="s">
        <v>26</v>
      </c>
    </row>
    <row r="23" spans="1:35" ht="15.75" thickBot="1" x14ac:dyDescent="0.3">
      <c r="A23" s="70"/>
      <c r="B23" s="33"/>
      <c r="C23" s="151">
        <f>C13</f>
        <v>0</v>
      </c>
      <c r="D23" s="388"/>
      <c r="E23" s="390"/>
      <c r="F23" s="61"/>
      <c r="G23" s="151">
        <f>C14</f>
        <v>0</v>
      </c>
      <c r="H23" s="388"/>
      <c r="I23" s="394"/>
      <c r="J23" s="61"/>
      <c r="K23" s="151">
        <f>C15</f>
        <v>0</v>
      </c>
      <c r="L23" s="388"/>
      <c r="M23" s="390"/>
      <c r="N23" s="61"/>
      <c r="O23" s="151">
        <f>C16</f>
        <v>0</v>
      </c>
      <c r="P23" s="388"/>
      <c r="Q23" s="390"/>
      <c r="R23" s="61"/>
      <c r="S23" s="151">
        <f>C17</f>
        <v>0</v>
      </c>
      <c r="T23" s="388"/>
      <c r="U23" s="394"/>
      <c r="V23" s="61"/>
      <c r="W23" s="151">
        <f>C18</f>
        <v>0</v>
      </c>
      <c r="X23" s="388"/>
      <c r="Y23" s="390"/>
      <c r="Z23" s="61"/>
      <c r="AA23" s="151">
        <f>C19</f>
        <v>0</v>
      </c>
      <c r="AB23" s="388"/>
      <c r="AC23" s="390"/>
      <c r="AD23" s="61"/>
      <c r="AE23" s="151">
        <f>C20</f>
        <v>0</v>
      </c>
      <c r="AF23" s="388"/>
      <c r="AG23" s="394"/>
    </row>
    <row r="24" spans="1:35" ht="15" customHeight="1" x14ac:dyDescent="0.25">
      <c r="A24" s="398" t="s">
        <v>12</v>
      </c>
      <c r="B24" s="6" t="s">
        <v>15</v>
      </c>
      <c r="C24" s="267"/>
      <c r="D24" s="268"/>
      <c r="E24" s="269"/>
      <c r="F24" s="57"/>
      <c r="G24" s="278"/>
      <c r="H24" s="268"/>
      <c r="I24" s="272"/>
      <c r="J24" s="57"/>
      <c r="K24" s="278"/>
      <c r="L24" s="268"/>
      <c r="M24" s="280"/>
      <c r="N24" s="57"/>
      <c r="O24" s="278"/>
      <c r="P24" s="268"/>
      <c r="Q24" s="280"/>
      <c r="R24" s="57"/>
      <c r="S24" s="278"/>
      <c r="T24" s="268"/>
      <c r="U24" s="269"/>
      <c r="V24" s="57"/>
      <c r="W24" s="267"/>
      <c r="X24" s="268"/>
      <c r="Y24" s="269"/>
      <c r="Z24" s="57"/>
      <c r="AA24" s="278"/>
      <c r="AB24" s="268"/>
      <c r="AC24" s="269"/>
      <c r="AD24" s="57"/>
      <c r="AE24" s="278"/>
      <c r="AF24" s="268"/>
      <c r="AG24" s="269"/>
      <c r="AI24" s="137">
        <f t="shared" ref="AI24:AI51" si="0">COUNTA(E24,I24,M24,Q24,U24,Y24,AC24,AG24)</f>
        <v>0</v>
      </c>
    </row>
    <row r="25" spans="1:35" ht="15" customHeight="1" x14ac:dyDescent="0.25">
      <c r="A25" s="398"/>
      <c r="B25" s="20" t="s">
        <v>16</v>
      </c>
      <c r="C25" s="270"/>
      <c r="D25" s="271"/>
      <c r="E25" s="272"/>
      <c r="F25" s="57"/>
      <c r="G25" s="270"/>
      <c r="H25" s="271"/>
      <c r="I25" s="272"/>
      <c r="J25" s="57"/>
      <c r="K25" s="270"/>
      <c r="L25" s="271"/>
      <c r="M25" s="280"/>
      <c r="N25" s="57"/>
      <c r="O25" s="270"/>
      <c r="P25" s="271"/>
      <c r="Q25" s="280"/>
      <c r="R25" s="57"/>
      <c r="S25" s="270"/>
      <c r="T25" s="271"/>
      <c r="U25" s="272"/>
      <c r="V25" s="57"/>
      <c r="W25" s="270"/>
      <c r="X25" s="271"/>
      <c r="Y25" s="272"/>
      <c r="Z25" s="57"/>
      <c r="AA25" s="270"/>
      <c r="AB25" s="271"/>
      <c r="AC25" s="272"/>
      <c r="AD25" s="57"/>
      <c r="AE25" s="270"/>
      <c r="AF25" s="271"/>
      <c r="AG25" s="272"/>
      <c r="AI25" s="137">
        <f t="shared" si="0"/>
        <v>0</v>
      </c>
    </row>
    <row r="26" spans="1:35" ht="15" customHeight="1" x14ac:dyDescent="0.25">
      <c r="A26" s="398"/>
      <c r="B26" s="20" t="s">
        <v>14</v>
      </c>
      <c r="C26" s="270"/>
      <c r="D26" s="271"/>
      <c r="E26" s="272"/>
      <c r="F26" s="57"/>
      <c r="G26" s="270"/>
      <c r="H26" s="271"/>
      <c r="I26" s="272"/>
      <c r="J26" s="57"/>
      <c r="K26" s="270"/>
      <c r="L26" s="271"/>
      <c r="M26" s="280"/>
      <c r="N26" s="57"/>
      <c r="O26" s="270"/>
      <c r="P26" s="271"/>
      <c r="Q26" s="280"/>
      <c r="R26" s="57"/>
      <c r="S26" s="270"/>
      <c r="T26" s="271"/>
      <c r="U26" s="272"/>
      <c r="V26" s="57"/>
      <c r="W26" s="270"/>
      <c r="X26" s="271"/>
      <c r="Y26" s="272"/>
      <c r="Z26" s="57"/>
      <c r="AA26" s="270"/>
      <c r="AB26" s="271"/>
      <c r="AC26" s="272"/>
      <c r="AD26" s="57"/>
      <c r="AE26" s="270"/>
      <c r="AF26" s="271"/>
      <c r="AG26" s="272"/>
      <c r="AI26" s="137">
        <f t="shared" si="0"/>
        <v>0</v>
      </c>
    </row>
    <row r="27" spans="1:35" ht="15" customHeight="1" thickBot="1" x14ac:dyDescent="0.3">
      <c r="A27" s="399"/>
      <c r="B27" s="31" t="s">
        <v>13</v>
      </c>
      <c r="C27" s="273"/>
      <c r="D27" s="274"/>
      <c r="E27" s="275"/>
      <c r="F27" s="57"/>
      <c r="G27" s="276"/>
      <c r="H27" s="274"/>
      <c r="I27" s="277"/>
      <c r="J27" s="57"/>
      <c r="K27" s="276"/>
      <c r="L27" s="274"/>
      <c r="M27" s="277"/>
      <c r="N27" s="57"/>
      <c r="O27" s="276"/>
      <c r="P27" s="274"/>
      <c r="Q27" s="277"/>
      <c r="R27" s="57"/>
      <c r="S27" s="276"/>
      <c r="T27" s="274"/>
      <c r="U27" s="277"/>
      <c r="V27" s="57"/>
      <c r="W27" s="276"/>
      <c r="X27" s="274"/>
      <c r="Y27" s="277"/>
      <c r="Z27" s="57"/>
      <c r="AA27" s="276"/>
      <c r="AB27" s="274"/>
      <c r="AC27" s="277"/>
      <c r="AD27" s="57"/>
      <c r="AE27" s="276"/>
      <c r="AF27" s="274"/>
      <c r="AG27" s="277"/>
      <c r="AI27" s="137">
        <f t="shared" si="0"/>
        <v>0</v>
      </c>
    </row>
    <row r="28" spans="1:35" ht="15" customHeight="1" x14ac:dyDescent="0.25">
      <c r="A28" s="397" t="s">
        <v>17</v>
      </c>
      <c r="B28" s="6" t="s">
        <v>15</v>
      </c>
      <c r="C28" s="267"/>
      <c r="D28" s="268"/>
      <c r="E28" s="269"/>
      <c r="F28" s="57"/>
      <c r="G28" s="267"/>
      <c r="H28" s="268"/>
      <c r="I28" s="473"/>
      <c r="J28" s="57"/>
      <c r="K28" s="267"/>
      <c r="L28" s="268"/>
      <c r="M28" s="279"/>
      <c r="N28" s="57"/>
      <c r="O28" s="267"/>
      <c r="P28" s="268"/>
      <c r="Q28" s="279"/>
      <c r="R28" s="57"/>
      <c r="S28" s="267"/>
      <c r="T28" s="268"/>
      <c r="U28" s="269"/>
      <c r="V28" s="57"/>
      <c r="W28" s="267"/>
      <c r="X28" s="268"/>
      <c r="Y28" s="269"/>
      <c r="Z28" s="57"/>
      <c r="AA28" s="267"/>
      <c r="AB28" s="268"/>
      <c r="AC28" s="269"/>
      <c r="AD28" s="57"/>
      <c r="AE28" s="267"/>
      <c r="AF28" s="268"/>
      <c r="AG28" s="269"/>
      <c r="AI28" s="137">
        <f t="shared" si="0"/>
        <v>0</v>
      </c>
    </row>
    <row r="29" spans="1:35" ht="15" customHeight="1" x14ac:dyDescent="0.25">
      <c r="A29" s="398"/>
      <c r="B29" s="20" t="s">
        <v>16</v>
      </c>
      <c r="C29" s="270"/>
      <c r="D29" s="271"/>
      <c r="E29" s="272"/>
      <c r="F29" s="57"/>
      <c r="G29" s="270"/>
      <c r="H29" s="271"/>
      <c r="I29" s="272"/>
      <c r="J29" s="57"/>
      <c r="K29" s="270"/>
      <c r="L29" s="271"/>
      <c r="M29" s="280"/>
      <c r="N29" s="57"/>
      <c r="O29" s="270"/>
      <c r="P29" s="271"/>
      <c r="Q29" s="280"/>
      <c r="R29" s="57"/>
      <c r="S29" s="270"/>
      <c r="T29" s="271"/>
      <c r="U29" s="272"/>
      <c r="V29" s="57"/>
      <c r="W29" s="270"/>
      <c r="X29" s="271"/>
      <c r="Y29" s="272"/>
      <c r="Z29" s="57"/>
      <c r="AA29" s="270"/>
      <c r="AB29" s="271"/>
      <c r="AC29" s="272"/>
      <c r="AD29" s="57"/>
      <c r="AE29" s="270"/>
      <c r="AF29" s="271"/>
      <c r="AG29" s="272"/>
      <c r="AI29" s="137">
        <f t="shared" si="0"/>
        <v>0</v>
      </c>
    </row>
    <row r="30" spans="1:35" ht="15" customHeight="1" x14ac:dyDescent="0.25">
      <c r="A30" s="398"/>
      <c r="B30" s="20" t="s">
        <v>14</v>
      </c>
      <c r="C30" s="270"/>
      <c r="D30" s="271"/>
      <c r="E30" s="272"/>
      <c r="F30" s="57"/>
      <c r="G30" s="270"/>
      <c r="H30" s="271"/>
      <c r="I30" s="272"/>
      <c r="J30" s="57"/>
      <c r="K30" s="270"/>
      <c r="L30" s="271"/>
      <c r="M30" s="280"/>
      <c r="N30" s="57"/>
      <c r="O30" s="270"/>
      <c r="P30" s="271"/>
      <c r="Q30" s="280"/>
      <c r="R30" s="57"/>
      <c r="S30" s="270"/>
      <c r="T30" s="271"/>
      <c r="U30" s="272"/>
      <c r="V30" s="57"/>
      <c r="W30" s="270"/>
      <c r="X30" s="271"/>
      <c r="Y30" s="272"/>
      <c r="Z30" s="57"/>
      <c r="AA30" s="270"/>
      <c r="AB30" s="271"/>
      <c r="AC30" s="272"/>
      <c r="AD30" s="57"/>
      <c r="AE30" s="270"/>
      <c r="AF30" s="271"/>
      <c r="AG30" s="272"/>
      <c r="AI30" s="137">
        <f t="shared" si="0"/>
        <v>0</v>
      </c>
    </row>
    <row r="31" spans="1:35" ht="15" customHeight="1" thickBot="1" x14ac:dyDescent="0.3">
      <c r="A31" s="399"/>
      <c r="B31" s="31" t="s">
        <v>13</v>
      </c>
      <c r="C31" s="276"/>
      <c r="D31" s="274"/>
      <c r="E31" s="275"/>
      <c r="F31" s="57"/>
      <c r="G31" s="276"/>
      <c r="H31" s="274"/>
      <c r="I31" s="277"/>
      <c r="J31" s="57"/>
      <c r="K31" s="276"/>
      <c r="L31" s="274"/>
      <c r="M31" s="277"/>
      <c r="N31" s="57"/>
      <c r="O31" s="276"/>
      <c r="P31" s="274"/>
      <c r="Q31" s="277"/>
      <c r="R31" s="57"/>
      <c r="S31" s="276"/>
      <c r="T31" s="274"/>
      <c r="U31" s="277"/>
      <c r="V31" s="57"/>
      <c r="W31" s="276"/>
      <c r="X31" s="274"/>
      <c r="Y31" s="277"/>
      <c r="Z31" s="57"/>
      <c r="AA31" s="276"/>
      <c r="AB31" s="274"/>
      <c r="AC31" s="277"/>
      <c r="AD31" s="57"/>
      <c r="AE31" s="276"/>
      <c r="AF31" s="274"/>
      <c r="AG31" s="277"/>
      <c r="AI31" s="137">
        <f t="shared" si="0"/>
        <v>0</v>
      </c>
    </row>
    <row r="32" spans="1:35" ht="15" customHeight="1" x14ac:dyDescent="0.25">
      <c r="A32" s="397" t="s">
        <v>18</v>
      </c>
      <c r="B32" s="6" t="s">
        <v>15</v>
      </c>
      <c r="C32" s="278"/>
      <c r="D32" s="268"/>
      <c r="E32" s="269"/>
      <c r="F32" s="57"/>
      <c r="G32" s="267"/>
      <c r="H32" s="268"/>
      <c r="I32" s="473"/>
      <c r="J32" s="57"/>
      <c r="K32" s="267"/>
      <c r="L32" s="268"/>
      <c r="M32" s="279"/>
      <c r="N32" s="57"/>
      <c r="O32" s="267"/>
      <c r="P32" s="268"/>
      <c r="Q32" s="279"/>
      <c r="R32" s="57"/>
      <c r="S32" s="267"/>
      <c r="T32" s="268"/>
      <c r="U32" s="269"/>
      <c r="V32" s="57"/>
      <c r="W32" s="267"/>
      <c r="X32" s="268"/>
      <c r="Y32" s="269"/>
      <c r="Z32" s="57"/>
      <c r="AA32" s="267"/>
      <c r="AB32" s="268"/>
      <c r="AC32" s="269"/>
      <c r="AD32" s="57"/>
      <c r="AE32" s="267"/>
      <c r="AF32" s="268"/>
      <c r="AG32" s="269"/>
      <c r="AI32" s="137">
        <f t="shared" si="0"/>
        <v>0</v>
      </c>
    </row>
    <row r="33" spans="1:35" ht="15" customHeight="1" x14ac:dyDescent="0.25">
      <c r="A33" s="398"/>
      <c r="B33" s="20" t="s">
        <v>16</v>
      </c>
      <c r="C33" s="270"/>
      <c r="D33" s="271"/>
      <c r="E33" s="272"/>
      <c r="F33" s="57"/>
      <c r="G33" s="270"/>
      <c r="H33" s="271"/>
      <c r="I33" s="272"/>
      <c r="J33" s="57"/>
      <c r="K33" s="270"/>
      <c r="L33" s="271"/>
      <c r="M33" s="280"/>
      <c r="N33" s="57"/>
      <c r="O33" s="270"/>
      <c r="P33" s="271"/>
      <c r="Q33" s="280"/>
      <c r="R33" s="57"/>
      <c r="S33" s="270"/>
      <c r="T33" s="271"/>
      <c r="U33" s="272"/>
      <c r="V33" s="57"/>
      <c r="W33" s="270"/>
      <c r="X33" s="271"/>
      <c r="Y33" s="272"/>
      <c r="Z33" s="57"/>
      <c r="AA33" s="270"/>
      <c r="AB33" s="271"/>
      <c r="AC33" s="272"/>
      <c r="AD33" s="57"/>
      <c r="AE33" s="270"/>
      <c r="AF33" s="271"/>
      <c r="AG33" s="272"/>
      <c r="AI33" s="137">
        <f t="shared" si="0"/>
        <v>0</v>
      </c>
    </row>
    <row r="34" spans="1:35" ht="15" customHeight="1" x14ac:dyDescent="0.25">
      <c r="A34" s="398"/>
      <c r="B34" s="20" t="s">
        <v>14</v>
      </c>
      <c r="C34" s="270"/>
      <c r="D34" s="271"/>
      <c r="E34" s="272"/>
      <c r="F34" s="57"/>
      <c r="G34" s="270"/>
      <c r="H34" s="271"/>
      <c r="I34" s="272"/>
      <c r="J34" s="57"/>
      <c r="K34" s="270"/>
      <c r="L34" s="271"/>
      <c r="M34" s="280"/>
      <c r="N34" s="57"/>
      <c r="O34" s="270"/>
      <c r="P34" s="271"/>
      <c r="Q34" s="280"/>
      <c r="R34" s="57"/>
      <c r="S34" s="270"/>
      <c r="T34" s="271"/>
      <c r="U34" s="272"/>
      <c r="V34" s="57"/>
      <c r="W34" s="270"/>
      <c r="X34" s="271"/>
      <c r="Y34" s="272"/>
      <c r="Z34" s="57"/>
      <c r="AA34" s="270"/>
      <c r="AB34" s="271"/>
      <c r="AC34" s="272"/>
      <c r="AD34" s="57"/>
      <c r="AE34" s="270"/>
      <c r="AF34" s="271"/>
      <c r="AG34" s="272"/>
      <c r="AI34" s="137">
        <f t="shared" si="0"/>
        <v>0</v>
      </c>
    </row>
    <row r="35" spans="1:35" ht="15" customHeight="1" thickBot="1" x14ac:dyDescent="0.3">
      <c r="A35" s="399"/>
      <c r="B35" s="31" t="s">
        <v>13</v>
      </c>
      <c r="C35" s="276"/>
      <c r="D35" s="274"/>
      <c r="E35" s="275"/>
      <c r="F35" s="57"/>
      <c r="G35" s="276"/>
      <c r="H35" s="274"/>
      <c r="I35" s="277"/>
      <c r="J35" s="57"/>
      <c r="K35" s="276"/>
      <c r="L35" s="274"/>
      <c r="M35" s="277"/>
      <c r="N35" s="57"/>
      <c r="O35" s="276"/>
      <c r="P35" s="274"/>
      <c r="Q35" s="277"/>
      <c r="R35" s="57"/>
      <c r="S35" s="276"/>
      <c r="T35" s="274"/>
      <c r="U35" s="277"/>
      <c r="V35" s="57"/>
      <c r="W35" s="276"/>
      <c r="X35" s="274"/>
      <c r="Y35" s="277"/>
      <c r="Z35" s="57"/>
      <c r="AA35" s="276"/>
      <c r="AB35" s="274"/>
      <c r="AC35" s="277"/>
      <c r="AD35" s="57"/>
      <c r="AE35" s="276"/>
      <c r="AF35" s="274"/>
      <c r="AG35" s="277"/>
      <c r="AI35" s="137">
        <f t="shared" si="0"/>
        <v>0</v>
      </c>
    </row>
    <row r="36" spans="1:35" ht="15" customHeight="1" x14ac:dyDescent="0.25">
      <c r="A36" s="397" t="s">
        <v>19</v>
      </c>
      <c r="B36" s="6" t="s">
        <v>15</v>
      </c>
      <c r="C36" s="267"/>
      <c r="D36" s="268"/>
      <c r="E36" s="269"/>
      <c r="F36" s="57"/>
      <c r="G36" s="267"/>
      <c r="H36" s="268"/>
      <c r="I36" s="473"/>
      <c r="J36" s="57"/>
      <c r="K36" s="267"/>
      <c r="L36" s="268"/>
      <c r="M36" s="279"/>
      <c r="N36" s="57"/>
      <c r="O36" s="267"/>
      <c r="P36" s="268"/>
      <c r="Q36" s="279"/>
      <c r="R36" s="57"/>
      <c r="S36" s="267"/>
      <c r="T36" s="268"/>
      <c r="U36" s="269"/>
      <c r="V36" s="57"/>
      <c r="W36" s="267"/>
      <c r="X36" s="268"/>
      <c r="Y36" s="269"/>
      <c r="Z36" s="57"/>
      <c r="AA36" s="267"/>
      <c r="AB36" s="268"/>
      <c r="AC36" s="269"/>
      <c r="AD36" s="57"/>
      <c r="AE36" s="267"/>
      <c r="AF36" s="268"/>
      <c r="AG36" s="269"/>
      <c r="AI36" s="137">
        <f t="shared" si="0"/>
        <v>0</v>
      </c>
    </row>
    <row r="37" spans="1:35" ht="15" customHeight="1" x14ac:dyDescent="0.25">
      <c r="A37" s="398"/>
      <c r="B37" s="20" t="s">
        <v>16</v>
      </c>
      <c r="C37" s="270"/>
      <c r="D37" s="271"/>
      <c r="E37" s="272"/>
      <c r="F37" s="57"/>
      <c r="G37" s="270"/>
      <c r="H37" s="271"/>
      <c r="I37" s="272"/>
      <c r="J37" s="57"/>
      <c r="K37" s="270"/>
      <c r="L37" s="271"/>
      <c r="M37" s="280"/>
      <c r="N37" s="57"/>
      <c r="O37" s="270"/>
      <c r="P37" s="271"/>
      <c r="Q37" s="280"/>
      <c r="R37" s="57"/>
      <c r="S37" s="270"/>
      <c r="T37" s="271"/>
      <c r="U37" s="272"/>
      <c r="V37" s="57"/>
      <c r="W37" s="270"/>
      <c r="X37" s="271"/>
      <c r="Y37" s="272"/>
      <c r="Z37" s="57"/>
      <c r="AA37" s="270"/>
      <c r="AB37" s="271"/>
      <c r="AC37" s="272"/>
      <c r="AD37" s="57"/>
      <c r="AE37" s="270"/>
      <c r="AF37" s="271"/>
      <c r="AG37" s="272"/>
      <c r="AI37" s="137">
        <f t="shared" si="0"/>
        <v>0</v>
      </c>
    </row>
    <row r="38" spans="1:35" ht="15" customHeight="1" x14ac:dyDescent="0.25">
      <c r="A38" s="398"/>
      <c r="B38" s="20" t="s">
        <v>14</v>
      </c>
      <c r="C38" s="270"/>
      <c r="D38" s="271"/>
      <c r="E38" s="272"/>
      <c r="F38" s="57"/>
      <c r="G38" s="270"/>
      <c r="H38" s="271"/>
      <c r="I38" s="272"/>
      <c r="J38" s="57"/>
      <c r="K38" s="270"/>
      <c r="L38" s="271"/>
      <c r="M38" s="280"/>
      <c r="N38" s="57"/>
      <c r="O38" s="270"/>
      <c r="P38" s="271"/>
      <c r="Q38" s="280"/>
      <c r="R38" s="57"/>
      <c r="S38" s="270"/>
      <c r="T38" s="271"/>
      <c r="U38" s="272"/>
      <c r="V38" s="57"/>
      <c r="W38" s="270"/>
      <c r="X38" s="271"/>
      <c r="Y38" s="272"/>
      <c r="Z38" s="57"/>
      <c r="AA38" s="270"/>
      <c r="AB38" s="271"/>
      <c r="AC38" s="272"/>
      <c r="AD38" s="57"/>
      <c r="AE38" s="270"/>
      <c r="AF38" s="271"/>
      <c r="AG38" s="272"/>
      <c r="AI38" s="137">
        <f t="shared" si="0"/>
        <v>0</v>
      </c>
    </row>
    <row r="39" spans="1:35" ht="15" customHeight="1" thickBot="1" x14ac:dyDescent="0.3">
      <c r="A39" s="399"/>
      <c r="B39" s="31" t="s">
        <v>13</v>
      </c>
      <c r="C39" s="276"/>
      <c r="D39" s="274"/>
      <c r="E39" s="275"/>
      <c r="F39" s="57"/>
      <c r="G39" s="276"/>
      <c r="H39" s="274"/>
      <c r="I39" s="277"/>
      <c r="J39" s="57"/>
      <c r="K39" s="276"/>
      <c r="L39" s="274"/>
      <c r="M39" s="277"/>
      <c r="N39" s="57"/>
      <c r="O39" s="276"/>
      <c r="P39" s="274"/>
      <c r="Q39" s="277"/>
      <c r="R39" s="57"/>
      <c r="S39" s="276"/>
      <c r="T39" s="274"/>
      <c r="U39" s="277"/>
      <c r="V39" s="57"/>
      <c r="W39" s="276"/>
      <c r="X39" s="274"/>
      <c r="Y39" s="277"/>
      <c r="Z39" s="57"/>
      <c r="AA39" s="276"/>
      <c r="AB39" s="274"/>
      <c r="AC39" s="277"/>
      <c r="AD39" s="57"/>
      <c r="AE39" s="276"/>
      <c r="AF39" s="274"/>
      <c r="AG39" s="277"/>
      <c r="AI39" s="137">
        <f t="shared" si="0"/>
        <v>0</v>
      </c>
    </row>
    <row r="40" spans="1:35" ht="15" customHeight="1" x14ac:dyDescent="0.25">
      <c r="A40" s="397" t="s">
        <v>20</v>
      </c>
      <c r="B40" s="6" t="s">
        <v>15</v>
      </c>
      <c r="C40" s="267"/>
      <c r="D40" s="268"/>
      <c r="E40" s="269"/>
      <c r="F40" s="57"/>
      <c r="G40" s="267"/>
      <c r="H40" s="268"/>
      <c r="I40" s="473"/>
      <c r="J40" s="57"/>
      <c r="K40" s="267"/>
      <c r="L40" s="268"/>
      <c r="M40" s="279"/>
      <c r="N40" s="57"/>
      <c r="O40" s="267"/>
      <c r="P40" s="268"/>
      <c r="Q40" s="279"/>
      <c r="R40" s="57"/>
      <c r="S40" s="267"/>
      <c r="T40" s="268"/>
      <c r="U40" s="269"/>
      <c r="V40" s="57"/>
      <c r="W40" s="267"/>
      <c r="X40" s="268"/>
      <c r="Y40" s="269"/>
      <c r="Z40" s="57"/>
      <c r="AA40" s="267"/>
      <c r="AB40" s="268"/>
      <c r="AC40" s="269"/>
      <c r="AD40" s="57"/>
      <c r="AE40" s="267"/>
      <c r="AF40" s="268"/>
      <c r="AG40" s="269"/>
      <c r="AI40" s="137">
        <f t="shared" si="0"/>
        <v>0</v>
      </c>
    </row>
    <row r="41" spans="1:35" ht="15" customHeight="1" x14ac:dyDescent="0.25">
      <c r="A41" s="398"/>
      <c r="B41" s="20" t="s">
        <v>16</v>
      </c>
      <c r="C41" s="270"/>
      <c r="D41" s="271"/>
      <c r="E41" s="272"/>
      <c r="F41" s="57"/>
      <c r="G41" s="270"/>
      <c r="H41" s="271"/>
      <c r="I41" s="272"/>
      <c r="J41" s="57"/>
      <c r="K41" s="270"/>
      <c r="L41" s="271"/>
      <c r="M41" s="280"/>
      <c r="N41" s="57"/>
      <c r="O41" s="270"/>
      <c r="P41" s="271"/>
      <c r="Q41" s="280"/>
      <c r="R41" s="57"/>
      <c r="S41" s="270"/>
      <c r="T41" s="271"/>
      <c r="U41" s="272"/>
      <c r="V41" s="57"/>
      <c r="W41" s="270"/>
      <c r="X41" s="271"/>
      <c r="Y41" s="272"/>
      <c r="Z41" s="57"/>
      <c r="AA41" s="270"/>
      <c r="AB41" s="271"/>
      <c r="AC41" s="272"/>
      <c r="AD41" s="57"/>
      <c r="AE41" s="270"/>
      <c r="AF41" s="271"/>
      <c r="AG41" s="272"/>
      <c r="AI41" s="137">
        <f t="shared" si="0"/>
        <v>0</v>
      </c>
    </row>
    <row r="42" spans="1:35" ht="15" customHeight="1" x14ac:dyDescent="0.25">
      <c r="A42" s="398"/>
      <c r="B42" s="20" t="s">
        <v>14</v>
      </c>
      <c r="C42" s="270"/>
      <c r="D42" s="271"/>
      <c r="E42" s="272"/>
      <c r="F42" s="57"/>
      <c r="G42" s="270"/>
      <c r="H42" s="271"/>
      <c r="I42" s="272"/>
      <c r="J42" s="57"/>
      <c r="K42" s="270"/>
      <c r="L42" s="271"/>
      <c r="M42" s="280"/>
      <c r="N42" s="57"/>
      <c r="O42" s="270"/>
      <c r="P42" s="271"/>
      <c r="Q42" s="280"/>
      <c r="R42" s="57"/>
      <c r="S42" s="270"/>
      <c r="T42" s="271"/>
      <c r="U42" s="272"/>
      <c r="V42" s="57"/>
      <c r="W42" s="270"/>
      <c r="X42" s="271"/>
      <c r="Y42" s="272"/>
      <c r="Z42" s="57"/>
      <c r="AA42" s="270"/>
      <c r="AB42" s="271"/>
      <c r="AC42" s="272"/>
      <c r="AD42" s="57"/>
      <c r="AE42" s="270"/>
      <c r="AF42" s="271"/>
      <c r="AG42" s="272"/>
      <c r="AI42" s="137">
        <f t="shared" si="0"/>
        <v>0</v>
      </c>
    </row>
    <row r="43" spans="1:35" ht="15" customHeight="1" thickBot="1" x14ac:dyDescent="0.3">
      <c r="A43" s="399"/>
      <c r="B43" s="31" t="s">
        <v>13</v>
      </c>
      <c r="C43" s="276"/>
      <c r="D43" s="274"/>
      <c r="E43" s="275"/>
      <c r="F43" s="57"/>
      <c r="G43" s="276"/>
      <c r="H43" s="274"/>
      <c r="I43" s="277"/>
      <c r="J43" s="57"/>
      <c r="K43" s="276"/>
      <c r="L43" s="274"/>
      <c r="M43" s="277"/>
      <c r="N43" s="57"/>
      <c r="O43" s="276"/>
      <c r="P43" s="274"/>
      <c r="Q43" s="277"/>
      <c r="R43" s="57"/>
      <c r="S43" s="276"/>
      <c r="T43" s="274"/>
      <c r="U43" s="277"/>
      <c r="V43" s="57"/>
      <c r="W43" s="276"/>
      <c r="X43" s="274"/>
      <c r="Y43" s="277"/>
      <c r="Z43" s="57"/>
      <c r="AA43" s="276"/>
      <c r="AB43" s="274"/>
      <c r="AC43" s="277"/>
      <c r="AD43" s="57"/>
      <c r="AE43" s="276"/>
      <c r="AF43" s="274"/>
      <c r="AG43" s="277"/>
      <c r="AI43" s="137">
        <f t="shared" si="0"/>
        <v>0</v>
      </c>
    </row>
    <row r="44" spans="1:35" ht="15" customHeight="1" x14ac:dyDescent="0.25">
      <c r="A44" s="397" t="s">
        <v>21</v>
      </c>
      <c r="B44" s="6" t="s">
        <v>15</v>
      </c>
      <c r="C44" s="267"/>
      <c r="D44" s="268"/>
      <c r="E44" s="269"/>
      <c r="F44" s="57"/>
      <c r="G44" s="267"/>
      <c r="H44" s="268"/>
      <c r="I44" s="473"/>
      <c r="J44" s="57"/>
      <c r="K44" s="267"/>
      <c r="L44" s="268"/>
      <c r="M44" s="279"/>
      <c r="N44" s="57"/>
      <c r="O44" s="267"/>
      <c r="P44" s="268"/>
      <c r="Q44" s="269"/>
      <c r="R44" s="57"/>
      <c r="S44" s="267"/>
      <c r="T44" s="268"/>
      <c r="U44" s="269"/>
      <c r="V44" s="57"/>
      <c r="W44" s="267"/>
      <c r="X44" s="268"/>
      <c r="Y44" s="269"/>
      <c r="Z44" s="57"/>
      <c r="AA44" s="267"/>
      <c r="AB44" s="268"/>
      <c r="AC44" s="269"/>
      <c r="AD44" s="57"/>
      <c r="AE44" s="267"/>
      <c r="AF44" s="268"/>
      <c r="AG44" s="269"/>
      <c r="AI44" s="137">
        <f t="shared" si="0"/>
        <v>0</v>
      </c>
    </row>
    <row r="45" spans="1:35" ht="15" customHeight="1" x14ac:dyDescent="0.25">
      <c r="A45" s="398"/>
      <c r="B45" s="20" t="s">
        <v>16</v>
      </c>
      <c r="C45" s="270"/>
      <c r="D45" s="271"/>
      <c r="E45" s="272"/>
      <c r="F45" s="57"/>
      <c r="G45" s="270"/>
      <c r="H45" s="271"/>
      <c r="I45" s="272"/>
      <c r="J45" s="57"/>
      <c r="K45" s="270"/>
      <c r="L45" s="271"/>
      <c r="M45" s="280"/>
      <c r="N45" s="57"/>
      <c r="O45" s="270"/>
      <c r="P45" s="271"/>
      <c r="Q45" s="272"/>
      <c r="R45" s="57"/>
      <c r="S45" s="270"/>
      <c r="T45" s="271"/>
      <c r="U45" s="272"/>
      <c r="V45" s="57"/>
      <c r="W45" s="270"/>
      <c r="X45" s="271"/>
      <c r="Y45" s="272"/>
      <c r="Z45" s="57"/>
      <c r="AA45" s="270"/>
      <c r="AB45" s="271"/>
      <c r="AC45" s="272"/>
      <c r="AD45" s="57"/>
      <c r="AE45" s="270"/>
      <c r="AF45" s="271"/>
      <c r="AG45" s="272"/>
      <c r="AI45" s="137">
        <f t="shared" si="0"/>
        <v>0</v>
      </c>
    </row>
    <row r="46" spans="1:35" ht="15" customHeight="1" x14ac:dyDescent="0.25">
      <c r="A46" s="398"/>
      <c r="B46" s="20" t="s">
        <v>14</v>
      </c>
      <c r="C46" s="270"/>
      <c r="D46" s="271"/>
      <c r="E46" s="272"/>
      <c r="F46" s="57"/>
      <c r="G46" s="270"/>
      <c r="H46" s="271"/>
      <c r="I46" s="272"/>
      <c r="J46" s="57"/>
      <c r="K46" s="270"/>
      <c r="L46" s="271"/>
      <c r="M46" s="280"/>
      <c r="N46" s="57"/>
      <c r="O46" s="270"/>
      <c r="P46" s="271"/>
      <c r="Q46" s="272"/>
      <c r="R46" s="57"/>
      <c r="S46" s="270"/>
      <c r="T46" s="271"/>
      <c r="U46" s="272"/>
      <c r="V46" s="57"/>
      <c r="W46" s="270"/>
      <c r="X46" s="271"/>
      <c r="Y46" s="272"/>
      <c r="Z46" s="57"/>
      <c r="AA46" s="270"/>
      <c r="AB46" s="271"/>
      <c r="AC46" s="272"/>
      <c r="AD46" s="57"/>
      <c r="AE46" s="270"/>
      <c r="AF46" s="271"/>
      <c r="AG46" s="272"/>
      <c r="AI46" s="137">
        <f t="shared" si="0"/>
        <v>0</v>
      </c>
    </row>
    <row r="47" spans="1:35" ht="15" customHeight="1" thickBot="1" x14ac:dyDescent="0.3">
      <c r="A47" s="399"/>
      <c r="B47" s="31" t="s">
        <v>13</v>
      </c>
      <c r="C47" s="276"/>
      <c r="D47" s="274"/>
      <c r="E47" s="275"/>
      <c r="F47" s="57"/>
      <c r="G47" s="276"/>
      <c r="H47" s="274"/>
      <c r="I47" s="277"/>
      <c r="J47" s="57"/>
      <c r="K47" s="276"/>
      <c r="L47" s="274"/>
      <c r="M47" s="277"/>
      <c r="N47" s="57"/>
      <c r="O47" s="276"/>
      <c r="P47" s="274"/>
      <c r="Q47" s="277"/>
      <c r="R47" s="57"/>
      <c r="S47" s="276"/>
      <c r="T47" s="274"/>
      <c r="U47" s="277"/>
      <c r="V47" s="57"/>
      <c r="W47" s="276"/>
      <c r="X47" s="274"/>
      <c r="Y47" s="277"/>
      <c r="Z47" s="57"/>
      <c r="AA47" s="276"/>
      <c r="AB47" s="274"/>
      <c r="AC47" s="277"/>
      <c r="AD47" s="57"/>
      <c r="AE47" s="276"/>
      <c r="AF47" s="274"/>
      <c r="AG47" s="277"/>
      <c r="AI47" s="137">
        <f t="shared" si="0"/>
        <v>0</v>
      </c>
    </row>
    <row r="48" spans="1:35" ht="15" customHeight="1" x14ac:dyDescent="0.25">
      <c r="A48" s="397" t="s">
        <v>22</v>
      </c>
      <c r="B48" s="6" t="s">
        <v>15</v>
      </c>
      <c r="C48" s="267"/>
      <c r="D48" s="268"/>
      <c r="E48" s="269"/>
      <c r="F48" s="57"/>
      <c r="G48" s="267"/>
      <c r="H48" s="268"/>
      <c r="I48" s="473"/>
      <c r="J48" s="57"/>
      <c r="K48" s="267"/>
      <c r="L48" s="268"/>
      <c r="M48" s="279"/>
      <c r="N48" s="57"/>
      <c r="O48" s="267"/>
      <c r="P48" s="268"/>
      <c r="Q48" s="269"/>
      <c r="R48" s="57"/>
      <c r="S48" s="267"/>
      <c r="T48" s="268"/>
      <c r="U48" s="269"/>
      <c r="V48" s="57"/>
      <c r="W48" s="267"/>
      <c r="X48" s="268"/>
      <c r="Y48" s="269"/>
      <c r="Z48" s="57"/>
      <c r="AA48" s="267"/>
      <c r="AB48" s="268"/>
      <c r="AC48" s="269"/>
      <c r="AD48" s="57"/>
      <c r="AE48" s="267"/>
      <c r="AF48" s="268"/>
      <c r="AG48" s="269"/>
      <c r="AI48" s="137">
        <f t="shared" si="0"/>
        <v>0</v>
      </c>
    </row>
    <row r="49" spans="1:35" ht="15" customHeight="1" x14ac:dyDescent="0.25">
      <c r="A49" s="398"/>
      <c r="B49" s="20" t="s">
        <v>16</v>
      </c>
      <c r="C49" s="270"/>
      <c r="D49" s="271"/>
      <c r="E49" s="272"/>
      <c r="F49" s="57"/>
      <c r="G49" s="270"/>
      <c r="H49" s="271"/>
      <c r="I49" s="272"/>
      <c r="J49" s="57"/>
      <c r="K49" s="270"/>
      <c r="L49" s="271"/>
      <c r="M49" s="280"/>
      <c r="N49" s="57"/>
      <c r="O49" s="270"/>
      <c r="P49" s="271"/>
      <c r="Q49" s="272"/>
      <c r="R49" s="57"/>
      <c r="S49" s="270"/>
      <c r="T49" s="271"/>
      <c r="U49" s="272"/>
      <c r="V49" s="57"/>
      <c r="W49" s="270"/>
      <c r="X49" s="271"/>
      <c r="Y49" s="272"/>
      <c r="Z49" s="57"/>
      <c r="AA49" s="270"/>
      <c r="AB49" s="271"/>
      <c r="AC49" s="272"/>
      <c r="AD49" s="57"/>
      <c r="AE49" s="270"/>
      <c r="AF49" s="271"/>
      <c r="AG49" s="272"/>
      <c r="AI49" s="137">
        <f t="shared" si="0"/>
        <v>0</v>
      </c>
    </row>
    <row r="50" spans="1:35" ht="15" customHeight="1" x14ac:dyDescent="0.25">
      <c r="A50" s="398"/>
      <c r="B50" s="20" t="s">
        <v>14</v>
      </c>
      <c r="C50" s="270"/>
      <c r="D50" s="271"/>
      <c r="E50" s="272"/>
      <c r="F50" s="57"/>
      <c r="G50" s="270"/>
      <c r="H50" s="271"/>
      <c r="I50" s="272"/>
      <c r="J50" s="57"/>
      <c r="K50" s="270"/>
      <c r="L50" s="271"/>
      <c r="M50" s="280"/>
      <c r="N50" s="57"/>
      <c r="O50" s="270"/>
      <c r="P50" s="271"/>
      <c r="Q50" s="272"/>
      <c r="R50" s="57"/>
      <c r="S50" s="270"/>
      <c r="T50" s="271"/>
      <c r="U50" s="272"/>
      <c r="V50" s="57"/>
      <c r="W50" s="270"/>
      <c r="X50" s="271"/>
      <c r="Y50" s="272"/>
      <c r="Z50" s="57"/>
      <c r="AA50" s="270"/>
      <c r="AB50" s="271"/>
      <c r="AC50" s="272"/>
      <c r="AD50" s="57"/>
      <c r="AE50" s="270"/>
      <c r="AF50" s="271"/>
      <c r="AG50" s="272"/>
      <c r="AI50" s="137">
        <f t="shared" si="0"/>
        <v>0</v>
      </c>
    </row>
    <row r="51" spans="1:35" ht="15" customHeight="1" thickBot="1" x14ac:dyDescent="0.3">
      <c r="A51" s="399"/>
      <c r="B51" s="31" t="s">
        <v>13</v>
      </c>
      <c r="C51" s="276"/>
      <c r="D51" s="274"/>
      <c r="E51" s="282"/>
      <c r="F51" s="58"/>
      <c r="G51" s="276"/>
      <c r="H51" s="274"/>
      <c r="I51" s="277"/>
      <c r="J51" s="58"/>
      <c r="K51" s="276"/>
      <c r="L51" s="274"/>
      <c r="M51" s="277"/>
      <c r="N51" s="58"/>
      <c r="O51" s="276"/>
      <c r="P51" s="274"/>
      <c r="Q51" s="277"/>
      <c r="R51" s="58"/>
      <c r="S51" s="276"/>
      <c r="T51" s="274"/>
      <c r="U51" s="277"/>
      <c r="V51" s="58"/>
      <c r="W51" s="276"/>
      <c r="X51" s="274"/>
      <c r="Y51" s="277"/>
      <c r="Z51" s="58"/>
      <c r="AA51" s="276"/>
      <c r="AB51" s="274"/>
      <c r="AC51" s="277"/>
      <c r="AD51" s="58"/>
      <c r="AE51" s="276"/>
      <c r="AF51" s="274"/>
      <c r="AG51" s="277"/>
      <c r="AI51" s="137">
        <f t="shared" si="0"/>
        <v>0</v>
      </c>
    </row>
    <row r="52" spans="1:35" ht="11.25" customHeight="1" x14ac:dyDescent="0.25">
      <c r="U52" s="177">
        <f>$B$10</f>
        <v>0</v>
      </c>
      <c r="AG52" s="177">
        <f>$B$10</f>
        <v>0</v>
      </c>
    </row>
    <row r="53" spans="1:35" x14ac:dyDescent="0.25">
      <c r="A53" s="20" t="s">
        <v>65</v>
      </c>
      <c r="B53" s="125">
        <f>C53+G53+K53+O53+S53+W53+AA53+AE53</f>
        <v>0</v>
      </c>
      <c r="C53" s="138">
        <f>COUNTA(E24:E51)</f>
        <v>0</v>
      </c>
      <c r="D53" s="137"/>
      <c r="E53" s="137"/>
      <c r="F53" s="137"/>
      <c r="G53" s="138">
        <f>COUNTA(I24:I51)</f>
        <v>0</v>
      </c>
      <c r="H53" s="137"/>
      <c r="I53" s="137"/>
      <c r="J53" s="137"/>
      <c r="K53" s="138">
        <f>COUNTA(M24:M51)</f>
        <v>0</v>
      </c>
      <c r="L53" s="137"/>
      <c r="M53" s="137"/>
      <c r="N53" s="137"/>
      <c r="O53" s="138">
        <f>COUNTA(Q24:Q51)</f>
        <v>0</v>
      </c>
      <c r="P53" s="137"/>
      <c r="Q53" s="137"/>
      <c r="R53" s="137"/>
      <c r="S53" s="138">
        <f>COUNTA(U24:U51)</f>
        <v>0</v>
      </c>
      <c r="T53" s="137"/>
      <c r="U53" s="137"/>
      <c r="V53" s="137"/>
      <c r="W53" s="138">
        <f>COUNTA(Y24:Y51)</f>
        <v>0</v>
      </c>
      <c r="X53" s="137"/>
      <c r="Y53" s="137"/>
      <c r="Z53" s="137"/>
      <c r="AA53" s="138">
        <f>COUNTA(AC24:AC51)</f>
        <v>0</v>
      </c>
      <c r="AB53" s="137"/>
      <c r="AC53" s="137"/>
      <c r="AD53" s="137"/>
      <c r="AE53" s="138">
        <f>COUNTA(AG24:AG51)</f>
        <v>0</v>
      </c>
      <c r="AI53" s="137">
        <f>SUM(AI24:AI52)</f>
        <v>0</v>
      </c>
    </row>
    <row r="54" spans="1:35" ht="6" customHeight="1" x14ac:dyDescent="0.25">
      <c r="C54" s="12"/>
    </row>
    <row r="55" spans="1:35" x14ac:dyDescent="0.25">
      <c r="I55" s="177">
        <f>$B$10</f>
        <v>0</v>
      </c>
    </row>
    <row r="56" spans="1:35" x14ac:dyDescent="0.25">
      <c r="A56" s="426" t="s">
        <v>160</v>
      </c>
      <c r="B56" s="427"/>
      <c r="C56" s="427"/>
      <c r="D56" s="427"/>
      <c r="E56" s="427"/>
      <c r="F56" s="427"/>
      <c r="G56" s="427"/>
      <c r="H56" s="427"/>
      <c r="I56" s="427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</row>
    <row r="57" spans="1:35" x14ac:dyDescent="0.25">
      <c r="A57" s="286"/>
      <c r="B57" s="425"/>
      <c r="C57" s="425"/>
      <c r="D57" s="425"/>
      <c r="E57" s="425"/>
      <c r="F57" s="425"/>
      <c r="G57" s="425"/>
      <c r="H57" s="425"/>
      <c r="I57" s="425"/>
    </row>
    <row r="58" spans="1:35" x14ac:dyDescent="0.25">
      <c r="A58" s="286"/>
      <c r="B58" s="425"/>
      <c r="C58" s="425"/>
      <c r="D58" s="425"/>
      <c r="E58" s="425"/>
      <c r="F58" s="425"/>
      <c r="G58" s="425"/>
      <c r="H58" s="425"/>
      <c r="I58" s="425"/>
    </row>
    <row r="59" spans="1:35" x14ac:dyDescent="0.25">
      <c r="A59" s="286"/>
      <c r="B59" s="425"/>
      <c r="C59" s="425"/>
      <c r="D59" s="425"/>
      <c r="E59" s="425"/>
      <c r="F59" s="425"/>
      <c r="G59" s="425"/>
      <c r="H59" s="425"/>
      <c r="I59" s="425"/>
    </row>
    <row r="60" spans="1:35" x14ac:dyDescent="0.25">
      <c r="A60" s="286"/>
      <c r="B60" s="425"/>
      <c r="C60" s="425"/>
      <c r="D60" s="425"/>
      <c r="E60" s="425"/>
      <c r="F60" s="425"/>
      <c r="G60" s="425"/>
      <c r="H60" s="425"/>
      <c r="I60" s="425"/>
    </row>
    <row r="61" spans="1:35" x14ac:dyDescent="0.25">
      <c r="A61" s="286"/>
      <c r="B61" s="425"/>
      <c r="C61" s="425"/>
      <c r="D61" s="425"/>
      <c r="E61" s="425"/>
      <c r="F61" s="425"/>
      <c r="G61" s="425"/>
      <c r="H61" s="425"/>
      <c r="I61" s="425"/>
    </row>
    <row r="62" spans="1:35" x14ac:dyDescent="0.25">
      <c r="A62" s="286"/>
      <c r="B62" s="425"/>
      <c r="C62" s="425"/>
      <c r="D62" s="425"/>
      <c r="E62" s="425"/>
      <c r="F62" s="425"/>
      <c r="G62" s="425"/>
      <c r="H62" s="425"/>
      <c r="I62" s="425"/>
    </row>
    <row r="63" spans="1:35" x14ac:dyDescent="0.25">
      <c r="A63" s="286"/>
      <c r="B63" s="425"/>
      <c r="C63" s="425"/>
      <c r="D63" s="425"/>
      <c r="E63" s="425"/>
      <c r="F63" s="425"/>
      <c r="G63" s="425"/>
      <c r="H63" s="425"/>
      <c r="I63" s="425"/>
    </row>
    <row r="64" spans="1:35" x14ac:dyDescent="0.25">
      <c r="A64" s="286"/>
      <c r="B64" s="425"/>
      <c r="C64" s="425"/>
      <c r="D64" s="425"/>
      <c r="E64" s="425"/>
      <c r="F64" s="425"/>
      <c r="G64" s="425"/>
      <c r="H64" s="425"/>
      <c r="I64" s="425"/>
    </row>
    <row r="65" spans="1:9" x14ac:dyDescent="0.25">
      <c r="A65" s="286"/>
      <c r="B65" s="425"/>
      <c r="C65" s="425"/>
      <c r="D65" s="425"/>
      <c r="E65" s="425"/>
      <c r="F65" s="425"/>
      <c r="G65" s="425"/>
      <c r="H65" s="425"/>
      <c r="I65" s="425"/>
    </row>
    <row r="66" spans="1:9" x14ac:dyDescent="0.25">
      <c r="A66" s="286"/>
      <c r="B66" s="425"/>
      <c r="C66" s="425"/>
      <c r="D66" s="425"/>
      <c r="E66" s="425"/>
      <c r="F66" s="425"/>
      <c r="G66" s="425"/>
      <c r="H66" s="425"/>
      <c r="I66" s="425"/>
    </row>
    <row r="67" spans="1:9" x14ac:dyDescent="0.25">
      <c r="A67" s="286"/>
      <c r="B67" s="425"/>
      <c r="C67" s="425"/>
      <c r="D67" s="425"/>
      <c r="E67" s="425"/>
      <c r="F67" s="425"/>
      <c r="G67" s="425"/>
      <c r="H67" s="425"/>
      <c r="I67" s="425"/>
    </row>
    <row r="68" spans="1:9" x14ac:dyDescent="0.25">
      <c r="A68" s="286"/>
      <c r="B68" s="425"/>
      <c r="C68" s="425"/>
      <c r="D68" s="425"/>
      <c r="E68" s="425"/>
      <c r="F68" s="425"/>
      <c r="G68" s="425"/>
      <c r="H68" s="425"/>
      <c r="I68" s="425"/>
    </row>
    <row r="69" spans="1:9" x14ac:dyDescent="0.25">
      <c r="A69" s="286"/>
      <c r="B69" s="425"/>
      <c r="C69" s="425"/>
      <c r="D69" s="425"/>
      <c r="E69" s="425"/>
      <c r="F69" s="425"/>
      <c r="G69" s="425"/>
      <c r="H69" s="425"/>
      <c r="I69" s="425"/>
    </row>
    <row r="70" spans="1:9" x14ac:dyDescent="0.25">
      <c r="A70" s="286"/>
      <c r="B70" s="425"/>
      <c r="C70" s="425"/>
      <c r="D70" s="425"/>
      <c r="E70" s="425"/>
      <c r="F70" s="425"/>
      <c r="G70" s="425"/>
      <c r="H70" s="425"/>
      <c r="I70" s="425"/>
    </row>
    <row r="71" spans="1:9" x14ac:dyDescent="0.25">
      <c r="A71" s="286"/>
      <c r="B71" s="425"/>
      <c r="C71" s="425"/>
      <c r="D71" s="425"/>
      <c r="E71" s="425"/>
      <c r="F71" s="425"/>
      <c r="G71" s="425"/>
      <c r="H71" s="425"/>
      <c r="I71" s="425"/>
    </row>
    <row r="72" spans="1:9" x14ac:dyDescent="0.25">
      <c r="A72" s="286"/>
      <c r="B72" s="425"/>
      <c r="C72" s="425"/>
      <c r="D72" s="425"/>
      <c r="E72" s="425"/>
      <c r="F72" s="425"/>
      <c r="G72" s="425"/>
      <c r="H72" s="425"/>
      <c r="I72" s="425"/>
    </row>
    <row r="73" spans="1:9" x14ac:dyDescent="0.25">
      <c r="A73" s="286"/>
      <c r="B73" s="425"/>
      <c r="C73" s="425"/>
      <c r="D73" s="425"/>
      <c r="E73" s="425"/>
      <c r="F73" s="425"/>
      <c r="G73" s="425"/>
      <c r="H73" s="425"/>
      <c r="I73" s="425"/>
    </row>
    <row r="74" spans="1:9" x14ac:dyDescent="0.25">
      <c r="A74" s="286"/>
      <c r="B74" s="425"/>
      <c r="C74" s="425"/>
      <c r="D74" s="425"/>
      <c r="E74" s="425"/>
      <c r="F74" s="425"/>
      <c r="G74" s="425"/>
      <c r="H74" s="425"/>
      <c r="I74" s="425"/>
    </row>
    <row r="75" spans="1:9" x14ac:dyDescent="0.25">
      <c r="A75" s="286"/>
      <c r="B75" s="425"/>
      <c r="C75" s="425"/>
      <c r="D75" s="425"/>
      <c r="E75" s="425"/>
      <c r="F75" s="425"/>
      <c r="G75" s="425"/>
      <c r="H75" s="425"/>
      <c r="I75" s="425"/>
    </row>
    <row r="76" spans="1:9" x14ac:dyDescent="0.25">
      <c r="A76" s="286"/>
      <c r="B76" s="425"/>
      <c r="C76" s="425"/>
      <c r="D76" s="425"/>
      <c r="E76" s="425"/>
      <c r="F76" s="425"/>
      <c r="G76" s="425"/>
      <c r="H76" s="425"/>
      <c r="I76" s="425"/>
    </row>
    <row r="77" spans="1:9" x14ac:dyDescent="0.25">
      <c r="A77" s="286"/>
      <c r="B77" s="425"/>
      <c r="C77" s="425"/>
      <c r="D77" s="425"/>
      <c r="E77" s="425"/>
      <c r="F77" s="425"/>
      <c r="G77" s="425"/>
      <c r="H77" s="425"/>
      <c r="I77" s="425"/>
    </row>
    <row r="78" spans="1:9" x14ac:dyDescent="0.25">
      <c r="A78" s="286"/>
      <c r="B78" s="425"/>
      <c r="C78" s="425"/>
      <c r="D78" s="425"/>
      <c r="E78" s="425"/>
      <c r="F78" s="425"/>
      <c r="G78" s="425"/>
      <c r="H78" s="425"/>
      <c r="I78" s="425"/>
    </row>
    <row r="79" spans="1:9" x14ac:dyDescent="0.25">
      <c r="A79" s="286"/>
      <c r="B79" s="425"/>
      <c r="C79" s="425"/>
      <c r="D79" s="425"/>
      <c r="E79" s="425"/>
      <c r="F79" s="425"/>
      <c r="G79" s="425"/>
      <c r="H79" s="425"/>
      <c r="I79" s="425"/>
    </row>
    <row r="80" spans="1:9" x14ac:dyDescent="0.25">
      <c r="A80" s="286"/>
      <c r="B80" s="425"/>
      <c r="C80" s="425"/>
      <c r="D80" s="425"/>
      <c r="E80" s="425"/>
      <c r="F80" s="425"/>
      <c r="G80" s="425"/>
      <c r="H80" s="425"/>
      <c r="I80" s="425"/>
    </row>
    <row r="81" spans="1:9" x14ac:dyDescent="0.25">
      <c r="A81" s="286"/>
      <c r="B81" s="425"/>
      <c r="C81" s="425"/>
      <c r="D81" s="425"/>
      <c r="E81" s="425"/>
      <c r="F81" s="425"/>
      <c r="G81" s="425"/>
      <c r="H81" s="425"/>
      <c r="I81" s="425"/>
    </row>
    <row r="82" spans="1:9" x14ac:dyDescent="0.25">
      <c r="A82" s="286"/>
      <c r="B82" s="425"/>
      <c r="C82" s="425"/>
      <c r="D82" s="425"/>
      <c r="E82" s="425"/>
      <c r="F82" s="425"/>
      <c r="G82" s="425"/>
      <c r="H82" s="425"/>
      <c r="I82" s="425"/>
    </row>
    <row r="83" spans="1:9" x14ac:dyDescent="0.25">
      <c r="A83" s="286"/>
      <c r="B83" s="425"/>
      <c r="C83" s="425"/>
      <c r="D83" s="425"/>
      <c r="E83" s="425"/>
      <c r="F83" s="425"/>
      <c r="G83" s="425"/>
      <c r="H83" s="425"/>
      <c r="I83" s="425"/>
    </row>
    <row r="84" spans="1:9" x14ac:dyDescent="0.25">
      <c r="A84" s="286"/>
      <c r="B84" s="425"/>
      <c r="C84" s="425"/>
      <c r="D84" s="425"/>
      <c r="E84" s="425"/>
      <c r="F84" s="425"/>
      <c r="G84" s="425"/>
      <c r="H84" s="425"/>
      <c r="I84" s="425"/>
    </row>
    <row r="85" spans="1:9" x14ac:dyDescent="0.25">
      <c r="A85" s="286"/>
      <c r="B85" s="425"/>
      <c r="C85" s="425"/>
      <c r="D85" s="425"/>
      <c r="E85" s="425"/>
      <c r="F85" s="425"/>
      <c r="G85" s="425"/>
      <c r="H85" s="425"/>
      <c r="I85" s="425"/>
    </row>
    <row r="86" spans="1:9" x14ac:dyDescent="0.25">
      <c r="A86" s="286"/>
      <c r="B86" s="425"/>
      <c r="C86" s="425"/>
      <c r="D86" s="425"/>
      <c r="E86" s="425"/>
      <c r="F86" s="425"/>
      <c r="G86" s="425"/>
      <c r="H86" s="425"/>
      <c r="I86" s="425"/>
    </row>
    <row r="87" spans="1:9" x14ac:dyDescent="0.25">
      <c r="A87" s="286"/>
      <c r="B87" s="425"/>
      <c r="C87" s="425"/>
      <c r="D87" s="425"/>
      <c r="E87" s="425"/>
      <c r="F87" s="425"/>
      <c r="G87" s="425"/>
      <c r="H87" s="425"/>
      <c r="I87" s="425"/>
    </row>
    <row r="88" spans="1:9" x14ac:dyDescent="0.25">
      <c r="A88" s="286"/>
      <c r="B88" s="425"/>
      <c r="C88" s="425"/>
      <c r="D88" s="425"/>
      <c r="E88" s="425"/>
      <c r="F88" s="425"/>
      <c r="G88" s="425"/>
      <c r="H88" s="425"/>
      <c r="I88" s="425"/>
    </row>
    <row r="89" spans="1:9" x14ac:dyDescent="0.25">
      <c r="A89" s="286"/>
      <c r="B89" s="425"/>
      <c r="C89" s="425"/>
      <c r="D89" s="425"/>
      <c r="E89" s="425"/>
      <c r="F89" s="425"/>
      <c r="G89" s="425"/>
      <c r="H89" s="425"/>
      <c r="I89" s="425"/>
    </row>
    <row r="90" spans="1:9" x14ac:dyDescent="0.25">
      <c r="A90" s="286"/>
      <c r="B90" s="425"/>
      <c r="C90" s="425"/>
      <c r="D90" s="425"/>
      <c r="E90" s="425"/>
      <c r="F90" s="425"/>
      <c r="G90" s="425"/>
      <c r="H90" s="425"/>
      <c r="I90" s="425"/>
    </row>
    <row r="91" spans="1:9" x14ac:dyDescent="0.25">
      <c r="A91" s="286"/>
      <c r="B91" s="425"/>
      <c r="C91" s="425"/>
      <c r="D91" s="425"/>
      <c r="E91" s="425"/>
      <c r="F91" s="425"/>
      <c r="G91" s="425"/>
      <c r="H91" s="425"/>
      <c r="I91" s="425"/>
    </row>
    <row r="92" spans="1:9" x14ac:dyDescent="0.25">
      <c r="A92" s="286"/>
      <c r="B92" s="425"/>
      <c r="C92" s="425"/>
      <c r="D92" s="425"/>
      <c r="E92" s="425"/>
      <c r="F92" s="425"/>
      <c r="G92" s="425"/>
      <c r="H92" s="425"/>
      <c r="I92" s="425"/>
    </row>
    <row r="93" spans="1:9" x14ac:dyDescent="0.25">
      <c r="A93" s="286"/>
      <c r="B93" s="425"/>
      <c r="C93" s="425"/>
      <c r="D93" s="425"/>
      <c r="E93" s="425"/>
      <c r="F93" s="425"/>
      <c r="G93" s="425"/>
      <c r="H93" s="425"/>
      <c r="I93" s="425"/>
    </row>
    <row r="94" spans="1:9" x14ac:dyDescent="0.25">
      <c r="A94" s="286"/>
      <c r="B94" s="425"/>
      <c r="C94" s="425"/>
      <c r="D94" s="425"/>
      <c r="E94" s="425"/>
      <c r="F94" s="425"/>
      <c r="G94" s="425"/>
      <c r="H94" s="425"/>
      <c r="I94" s="425"/>
    </row>
    <row r="95" spans="1:9" x14ac:dyDescent="0.25">
      <c r="A95" s="286"/>
      <c r="B95" s="425"/>
      <c r="C95" s="425"/>
      <c r="D95" s="425"/>
      <c r="E95" s="425"/>
      <c r="F95" s="425"/>
      <c r="G95" s="425"/>
      <c r="H95" s="425"/>
      <c r="I95" s="425"/>
    </row>
    <row r="96" spans="1:9" x14ac:dyDescent="0.25">
      <c r="A96" s="286"/>
      <c r="B96" s="425"/>
      <c r="C96" s="425"/>
      <c r="D96" s="425"/>
      <c r="E96" s="425"/>
      <c r="F96" s="425"/>
      <c r="G96" s="425"/>
      <c r="H96" s="425"/>
      <c r="I96" s="425"/>
    </row>
    <row r="97" spans="1:9" x14ac:dyDescent="0.25">
      <c r="A97" s="286"/>
      <c r="B97" s="425"/>
      <c r="C97" s="425"/>
      <c r="D97" s="425"/>
      <c r="E97" s="425"/>
      <c r="F97" s="425"/>
      <c r="G97" s="425"/>
      <c r="H97" s="425"/>
      <c r="I97" s="425"/>
    </row>
    <row r="98" spans="1:9" x14ac:dyDescent="0.25">
      <c r="A98" s="286"/>
      <c r="B98" s="425"/>
      <c r="C98" s="425"/>
      <c r="D98" s="425"/>
      <c r="E98" s="425"/>
      <c r="F98" s="425"/>
      <c r="G98" s="425"/>
      <c r="H98" s="425"/>
      <c r="I98" s="425"/>
    </row>
    <row r="99" spans="1:9" x14ac:dyDescent="0.25">
      <c r="A99" s="286"/>
      <c r="B99" s="425"/>
      <c r="C99" s="425"/>
      <c r="D99" s="425"/>
      <c r="E99" s="425"/>
      <c r="F99" s="425"/>
      <c r="G99" s="425"/>
      <c r="H99" s="425"/>
      <c r="I99" s="425"/>
    </row>
    <row r="100" spans="1:9" x14ac:dyDescent="0.25">
      <c r="A100" s="286"/>
      <c r="B100" s="425"/>
      <c r="C100" s="425"/>
      <c r="D100" s="425"/>
      <c r="E100" s="425"/>
      <c r="F100" s="425"/>
      <c r="G100" s="425"/>
      <c r="H100" s="425"/>
      <c r="I100" s="425"/>
    </row>
    <row r="101" spans="1:9" x14ac:dyDescent="0.25">
      <c r="A101" s="286"/>
      <c r="B101" s="425"/>
      <c r="C101" s="425"/>
      <c r="D101" s="425"/>
      <c r="E101" s="425"/>
      <c r="F101" s="425"/>
      <c r="G101" s="425"/>
      <c r="H101" s="425"/>
      <c r="I101" s="425"/>
    </row>
    <row r="102" spans="1:9" x14ac:dyDescent="0.25">
      <c r="A102" s="286"/>
      <c r="B102" s="425"/>
      <c r="C102" s="425"/>
      <c r="D102" s="425"/>
      <c r="E102" s="425"/>
      <c r="F102" s="425"/>
      <c r="G102" s="425"/>
      <c r="H102" s="425"/>
      <c r="I102" s="425"/>
    </row>
    <row r="103" spans="1:9" x14ac:dyDescent="0.25">
      <c r="A103" s="286"/>
      <c r="B103" s="425"/>
      <c r="C103" s="425"/>
      <c r="D103" s="425"/>
      <c r="E103" s="425"/>
      <c r="F103" s="425"/>
      <c r="G103" s="425"/>
      <c r="H103" s="425"/>
      <c r="I103" s="425"/>
    </row>
    <row r="104" spans="1:9" x14ac:dyDescent="0.25">
      <c r="A104" s="286"/>
      <c r="B104" s="425"/>
      <c r="C104" s="425"/>
      <c r="D104" s="425"/>
      <c r="E104" s="425"/>
      <c r="F104" s="425"/>
      <c r="G104" s="425"/>
      <c r="H104" s="425"/>
      <c r="I104" s="425"/>
    </row>
    <row r="105" spans="1:9" x14ac:dyDescent="0.25">
      <c r="A105" s="286"/>
      <c r="B105" s="425"/>
      <c r="C105" s="425"/>
      <c r="D105" s="425"/>
      <c r="E105" s="425"/>
      <c r="F105" s="425"/>
      <c r="G105" s="425"/>
      <c r="H105" s="425"/>
      <c r="I105" s="425"/>
    </row>
    <row r="106" spans="1:9" x14ac:dyDescent="0.25">
      <c r="A106" s="286"/>
      <c r="B106" s="425"/>
      <c r="C106" s="425"/>
      <c r="D106" s="425"/>
      <c r="E106" s="425"/>
      <c r="F106" s="425"/>
      <c r="G106" s="425"/>
      <c r="H106" s="425"/>
      <c r="I106" s="425"/>
    </row>
  </sheetData>
  <sheetProtection algorithmName="SHA-512" hashValue="35UtewjqRrowiZ7FLjdfWdroG+AzDWW7AgfUa/asQ6Zf22JsUqkjpWdHYO6q+plXgePX4aiGRM09rPeOinnHrQ==" saltValue="lu3EwLYqZOxlywDp4Bdwew==" spinCount="100000" sheet="1" objects="1" scenarios="1" selectLockedCells="1"/>
  <mergeCells count="96">
    <mergeCell ref="B103:I103"/>
    <mergeCell ref="B104:I104"/>
    <mergeCell ref="B105:I105"/>
    <mergeCell ref="B106:I106"/>
    <mergeCell ref="A56:I56"/>
    <mergeCell ref="B97:I97"/>
    <mergeCell ref="B98:I98"/>
    <mergeCell ref="B99:I99"/>
    <mergeCell ref="B100:I100"/>
    <mergeCell ref="B101:I101"/>
    <mergeCell ref="B102:I102"/>
    <mergeCell ref="B91:I91"/>
    <mergeCell ref="B92:I92"/>
    <mergeCell ref="B93:I93"/>
    <mergeCell ref="B94:I94"/>
    <mergeCell ref="B95:I95"/>
    <mergeCell ref="B96:I96"/>
    <mergeCell ref="B85:I85"/>
    <mergeCell ref="B86:I86"/>
    <mergeCell ref="B87:I87"/>
    <mergeCell ref="B88:I88"/>
    <mergeCell ref="B89:I89"/>
    <mergeCell ref="B90:I90"/>
    <mergeCell ref="B84:I84"/>
    <mergeCell ref="B73:I73"/>
    <mergeCell ref="B74:I74"/>
    <mergeCell ref="B75:I75"/>
    <mergeCell ref="B76:I76"/>
    <mergeCell ref="B77:I77"/>
    <mergeCell ref="B78:I78"/>
    <mergeCell ref="B79:I79"/>
    <mergeCell ref="B80:I80"/>
    <mergeCell ref="B81:I81"/>
    <mergeCell ref="B82:I82"/>
    <mergeCell ref="B83:I83"/>
    <mergeCell ref="B72:I72"/>
    <mergeCell ref="B61:I61"/>
    <mergeCell ref="B62:I62"/>
    <mergeCell ref="B63:I63"/>
    <mergeCell ref="B64:I64"/>
    <mergeCell ref="B65:I65"/>
    <mergeCell ref="B66:I66"/>
    <mergeCell ref="B67:I67"/>
    <mergeCell ref="B68:I68"/>
    <mergeCell ref="B69:I69"/>
    <mergeCell ref="B70:I70"/>
    <mergeCell ref="B71:I71"/>
    <mergeCell ref="A48:A51"/>
    <mergeCell ref="B57:I57"/>
    <mergeCell ref="B58:I58"/>
    <mergeCell ref="B59:I59"/>
    <mergeCell ref="B60:I60"/>
    <mergeCell ref="A44:A47"/>
    <mergeCell ref="X22:X23"/>
    <mergeCell ref="Y22:Y23"/>
    <mergeCell ref="AB22:AB23"/>
    <mergeCell ref="AC22:AC23"/>
    <mergeCell ref="A24:A27"/>
    <mergeCell ref="A28:A31"/>
    <mergeCell ref="A32:A35"/>
    <mergeCell ref="A36:A39"/>
    <mergeCell ref="A40:A43"/>
    <mergeCell ref="AF22:AF23"/>
    <mergeCell ref="AG22:AG23"/>
    <mergeCell ref="L22:L23"/>
    <mergeCell ref="M22:M23"/>
    <mergeCell ref="P22:P23"/>
    <mergeCell ref="Q22:Q23"/>
    <mergeCell ref="T22:T23"/>
    <mergeCell ref="U22:U23"/>
    <mergeCell ref="D20:G20"/>
    <mergeCell ref="H20:I20"/>
    <mergeCell ref="A22:B22"/>
    <mergeCell ref="D22:D23"/>
    <mergeCell ref="E22:E23"/>
    <mergeCell ref="H22:H23"/>
    <mergeCell ref="I22:I23"/>
    <mergeCell ref="D17:G17"/>
    <mergeCell ref="H17:I17"/>
    <mergeCell ref="D18:G18"/>
    <mergeCell ref="H18:I18"/>
    <mergeCell ref="D19:G19"/>
    <mergeCell ref="H19:I19"/>
    <mergeCell ref="D14:G14"/>
    <mergeCell ref="H14:I14"/>
    <mergeCell ref="D15:G15"/>
    <mergeCell ref="H15:I15"/>
    <mergeCell ref="D16:G16"/>
    <mergeCell ref="H16:I16"/>
    <mergeCell ref="D13:G13"/>
    <mergeCell ref="H13:I13"/>
    <mergeCell ref="B3:G3"/>
    <mergeCell ref="B4:G4"/>
    <mergeCell ref="B9:G9"/>
    <mergeCell ref="D12:G12"/>
    <mergeCell ref="H12:I12"/>
  </mergeCells>
  <dataValidations count="1">
    <dataValidation type="list" allowBlank="1" showInputMessage="1" showErrorMessage="1" sqref="J24:J51 AD24:AD51 Z24:Z51 V24:V51 R24:R51 N24:N51" xr:uid="{00000000-0002-0000-0300-000000000000}">
      <formula1>$C$11:$C$16</formula1>
    </dataValidation>
  </dataValidations>
  <pageMargins left="0.70866141732283472" right="0.70866141732283472" top="0.59055118110236227" bottom="0.59055118110236227" header="0.31496062992125984" footer="0.31496062992125984"/>
  <pageSetup paperSize="9" orientation="portrait" horizontalDpi="1200" verticalDpi="120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19" operator="equal" id="{A5B4CA2D-2366-4BC9-9F15-2290FF7950B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C24</xm:sqref>
        </x14:conditionalFormatting>
        <x14:conditionalFormatting xmlns:xm="http://schemas.microsoft.com/office/excel/2006/main">
          <x14:cfRule type="cellIs" priority="1514" operator="equal" id="{4313BC70-4C3F-4907-A4C9-2D1DAE9A60F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515" operator="equal" id="{E4AEE9CE-401C-47D1-86FB-A53709FEBF8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516" operator="equal" id="{AA8ED538-1B8D-47D1-8E51-6A706C9E25C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517" operator="equal" id="{B61A9FB3-E9FE-4485-A9D2-78C2BF609A1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518" operator="equal" id="{B5B0A23F-8951-4F43-A915-3118AE1B7B6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F24</xm:sqref>
        </x14:conditionalFormatting>
        <x14:conditionalFormatting xmlns:xm="http://schemas.microsoft.com/office/excel/2006/main">
          <x14:cfRule type="cellIs" priority="1509" operator="equal" id="{AA9737A0-0411-4FDF-A541-A6AEE6A9D81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510" operator="equal" id="{EC1868BA-FEA0-4201-B75F-330A305C3EB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511" operator="equal" id="{ABBAA8BB-4212-4151-8469-989F0D38745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512" operator="equal" id="{D024005B-C70F-4564-8515-199729356DF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513" operator="equal" id="{3281E1EA-3EB1-4FD7-8319-429C426761A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F25:F27</xm:sqref>
        </x14:conditionalFormatting>
        <x14:conditionalFormatting xmlns:xm="http://schemas.microsoft.com/office/excel/2006/main">
          <x14:cfRule type="cellIs" priority="1508" operator="equal" id="{274DD25D-71C1-4F49-90EB-600542F6FB1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G24</xm:sqref>
        </x14:conditionalFormatting>
        <x14:conditionalFormatting xmlns:xm="http://schemas.microsoft.com/office/excel/2006/main">
          <x14:cfRule type="cellIs" priority="1507" operator="equal" id="{2E307201-CFB0-493C-A56D-52DEE28512D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C28</xm:sqref>
        </x14:conditionalFormatting>
        <x14:conditionalFormatting xmlns:xm="http://schemas.microsoft.com/office/excel/2006/main">
          <x14:cfRule type="cellIs" priority="1502" operator="equal" id="{02696DF3-BC15-47F3-8B69-02349217766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503" operator="equal" id="{AB9A1FAE-6AAB-4B07-A725-542D81EB922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504" operator="equal" id="{7ACA211D-534A-4D6C-BED0-D45CE18980F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505" operator="equal" id="{AE3FA0EB-59FD-4217-8B34-37530F9811D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506" operator="equal" id="{DAA05B07-6F25-46D5-9004-734CF4D447C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F28</xm:sqref>
        </x14:conditionalFormatting>
        <x14:conditionalFormatting xmlns:xm="http://schemas.microsoft.com/office/excel/2006/main">
          <x14:cfRule type="cellIs" priority="1497" operator="equal" id="{03179B75-53CC-4EC6-92DC-D4A087F2E1E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498" operator="equal" id="{ECF59B95-4361-4DFA-A121-F91F1589DE9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499" operator="equal" id="{0B015E81-8E14-4A7E-9831-4DD78153280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500" operator="equal" id="{DEE2B5C5-8563-4E0F-89F3-AF6A297C0F1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501" operator="equal" id="{BCFA2145-CF2A-4587-9BA8-E2F9256FBFA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F30:F31</xm:sqref>
        </x14:conditionalFormatting>
        <x14:conditionalFormatting xmlns:xm="http://schemas.microsoft.com/office/excel/2006/main">
          <x14:cfRule type="cellIs" priority="1496" operator="equal" id="{7D6F8A86-D7E1-45A7-8D18-C550E96AC77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cellIs" priority="1495" operator="equal" id="{465342C6-0E69-4CC4-9263-90D49520806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C32</xm:sqref>
        </x14:conditionalFormatting>
        <x14:conditionalFormatting xmlns:xm="http://schemas.microsoft.com/office/excel/2006/main">
          <x14:cfRule type="cellIs" priority="1490" operator="equal" id="{B5460778-2BE1-4799-92E2-82641F7C947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491" operator="equal" id="{7407F7FA-3905-4D3B-A5E2-C04DB9B46D5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492" operator="equal" id="{35F4BE5D-E129-44C1-91D8-193E3A3BA5A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493" operator="equal" id="{8B360840-AB37-4CD5-8A6D-7A2B53BC545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494" operator="equal" id="{6413579F-8A6F-41A8-BB83-2EF37E8D3B8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F32</xm:sqref>
        </x14:conditionalFormatting>
        <x14:conditionalFormatting xmlns:xm="http://schemas.microsoft.com/office/excel/2006/main">
          <x14:cfRule type="cellIs" priority="1485" operator="equal" id="{2135D590-8CA1-43FA-A531-EE27A5ECB2C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486" operator="equal" id="{EB328C49-1FA9-4DCA-BC9E-B24C5DF44C3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487" operator="equal" id="{751D9441-56F8-4899-8708-B318098FB2E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488" operator="equal" id="{ACDFFA9F-B7DF-4007-B3E9-975A76EBEBA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489" operator="equal" id="{83ACCB8B-568F-438E-820A-9B8A17E220F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F34:F35</xm:sqref>
        </x14:conditionalFormatting>
        <x14:conditionalFormatting xmlns:xm="http://schemas.microsoft.com/office/excel/2006/main">
          <x14:cfRule type="cellIs" priority="1484" operator="equal" id="{458EAC12-9E44-452A-A938-07BA2D6E6F7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G32</xm:sqref>
        </x14:conditionalFormatting>
        <x14:conditionalFormatting xmlns:xm="http://schemas.microsoft.com/office/excel/2006/main">
          <x14:cfRule type="cellIs" priority="1483" operator="equal" id="{354793D9-1C4A-43AA-9886-6894DD98492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ellIs" priority="1478" operator="equal" id="{E7BF4939-2FBE-466D-9601-E9F306B2785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479" operator="equal" id="{1AF621A3-2D18-4125-B0AE-B620527AA02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480" operator="equal" id="{E817AA5D-1E0F-4335-8A65-CAC1BE23F60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481" operator="equal" id="{77B88893-6661-4657-851F-E99AFC8D8BF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482" operator="equal" id="{0783CA45-7179-4E0F-94FD-7616E16A295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ellIs" priority="1473" operator="equal" id="{A55F2D52-A610-4AD7-9635-A50D46712BA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474" operator="equal" id="{B3936758-6193-4D6A-9A01-E7A4A29DDF1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475" operator="equal" id="{A37C4862-E47F-487C-9488-B63B23DB99C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476" operator="equal" id="{8456A3FF-B811-45AA-B2AD-9CB0C001669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477" operator="equal" id="{38E8691C-3047-4186-ACA0-8E664F3229E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F38:F39</xm:sqref>
        </x14:conditionalFormatting>
        <x14:conditionalFormatting xmlns:xm="http://schemas.microsoft.com/office/excel/2006/main">
          <x14:cfRule type="cellIs" priority="1472" operator="equal" id="{9868B3D7-C635-4CE6-9FEE-461AAADAA9C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cellIs" priority="1471" operator="equal" id="{94823B42-5B78-452C-BB84-A621EF3CD8F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C40</xm:sqref>
        </x14:conditionalFormatting>
        <x14:conditionalFormatting xmlns:xm="http://schemas.microsoft.com/office/excel/2006/main">
          <x14:cfRule type="cellIs" priority="1466" operator="equal" id="{AC8B8C51-0135-4613-9BCF-12C2E30AFDC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467" operator="equal" id="{ACC28863-DD4F-4C2C-9F06-0138F8E007C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468" operator="equal" id="{D69E79D9-610B-41B5-B8A4-46DEB7AB6E8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469" operator="equal" id="{8BD8324F-727B-4E62-B3CD-2AEA2A949AC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470" operator="equal" id="{5A4A8D33-E24D-44F8-837A-E364BEB114D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F40</xm:sqref>
        </x14:conditionalFormatting>
        <x14:conditionalFormatting xmlns:xm="http://schemas.microsoft.com/office/excel/2006/main">
          <x14:cfRule type="cellIs" priority="1461" operator="equal" id="{203D2899-F355-409D-A1FF-C807D08486E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462" operator="equal" id="{8E630E0A-2D77-401B-98A7-E8ABA5A0A61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463" operator="equal" id="{ACAD3F46-5BD3-4013-A888-277F3B7CF6B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464" operator="equal" id="{D3C155B8-D114-4970-8A57-6F867189153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465" operator="equal" id="{44414FC3-27A0-49EF-8C4E-291B39E2A90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F42:F43</xm:sqref>
        </x14:conditionalFormatting>
        <x14:conditionalFormatting xmlns:xm="http://schemas.microsoft.com/office/excel/2006/main">
          <x14:cfRule type="cellIs" priority="1460" operator="equal" id="{1ECD5A4A-A4E9-40EF-93DC-1E3201BC98C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G40</xm:sqref>
        </x14:conditionalFormatting>
        <x14:conditionalFormatting xmlns:xm="http://schemas.microsoft.com/office/excel/2006/main">
          <x14:cfRule type="cellIs" priority="1459" operator="equal" id="{2BC91C76-09A7-4B37-80B8-E24D85FB494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C44</xm:sqref>
        </x14:conditionalFormatting>
        <x14:conditionalFormatting xmlns:xm="http://schemas.microsoft.com/office/excel/2006/main">
          <x14:cfRule type="cellIs" priority="1454" operator="equal" id="{CCFB746D-2B51-4412-A8BD-D65E4ACE0B5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455" operator="equal" id="{2AE1CB38-7A1E-4044-9C4E-63BC6B99D2B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456" operator="equal" id="{4CD749DD-41CE-41B6-9C6D-4B2277DF771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457" operator="equal" id="{1CCBB8C7-65CA-4815-A198-0905CF56B91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458" operator="equal" id="{6EB2B05B-7B75-40C2-8F27-10CFB08B6B7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cellIs" priority="1449" operator="equal" id="{C1121AE2-8700-4B68-BD27-36FC1EB7F78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450" operator="equal" id="{1724E5BA-0178-414A-AAA2-C3FF425B251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451" operator="equal" id="{FDCD9BFB-F4AC-4ACB-8869-8E78C387866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452" operator="equal" id="{16D59346-0F20-4FBB-856A-2B091F61C39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453" operator="equal" id="{0D6F3FC5-89CE-443A-AC91-00ACFD320E7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F45:F47</xm:sqref>
        </x14:conditionalFormatting>
        <x14:conditionalFormatting xmlns:xm="http://schemas.microsoft.com/office/excel/2006/main">
          <x14:cfRule type="cellIs" priority="1448" operator="equal" id="{595C643F-A128-4059-9642-6AB5607BE24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G44</xm:sqref>
        </x14:conditionalFormatting>
        <x14:conditionalFormatting xmlns:xm="http://schemas.microsoft.com/office/excel/2006/main">
          <x14:cfRule type="cellIs" priority="1447" operator="equal" id="{FC322098-55C0-4F0C-8230-746D7A132C2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C48</xm:sqref>
        </x14:conditionalFormatting>
        <x14:conditionalFormatting xmlns:xm="http://schemas.microsoft.com/office/excel/2006/main">
          <x14:cfRule type="cellIs" priority="1442" operator="equal" id="{EBDC19C0-3D3E-4626-98B4-466E04831E8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443" operator="equal" id="{15D11642-039C-4B02-85A0-0E79AAE3F06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444" operator="equal" id="{E04A308A-EF99-4093-AEAC-F4629706209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445" operator="equal" id="{5A0BFEC4-93D0-4829-BC49-20BAD13BABE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446" operator="equal" id="{95277603-8BD0-4247-9C25-EA2F005D801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F48</xm:sqref>
        </x14:conditionalFormatting>
        <x14:conditionalFormatting xmlns:xm="http://schemas.microsoft.com/office/excel/2006/main">
          <x14:cfRule type="cellIs" priority="1437" operator="equal" id="{7538FB42-9820-4ABF-8E5F-B26D90FDF7C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438" operator="equal" id="{137AF85F-5CF2-4FF8-B387-4C0B5B6E474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439" operator="equal" id="{27A5D228-E154-4D75-A7E9-03B2ADCC3B6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440" operator="equal" id="{EEEA700F-745E-4152-B9BE-5928E12FAD6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441" operator="equal" id="{0DB45325-4B31-4D06-9AA3-C458EF33032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F49:F51</xm:sqref>
        </x14:conditionalFormatting>
        <x14:conditionalFormatting xmlns:xm="http://schemas.microsoft.com/office/excel/2006/main">
          <x14:cfRule type="cellIs" priority="1436" operator="equal" id="{2FFA82A1-B845-475B-B29A-98BDDAA075A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G48</xm:sqref>
        </x14:conditionalFormatting>
        <x14:conditionalFormatting xmlns:xm="http://schemas.microsoft.com/office/excel/2006/main">
          <x14:cfRule type="cellIs" priority="1435" operator="equal" id="{B46FE2FB-72D4-47D5-A77A-41F07F83002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K24</xm:sqref>
        </x14:conditionalFormatting>
        <x14:conditionalFormatting xmlns:xm="http://schemas.microsoft.com/office/excel/2006/main">
          <x14:cfRule type="cellIs" priority="1434" operator="equal" id="{7E4A25D1-3798-4562-94ED-8DFB6A9BC89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O24</xm:sqref>
        </x14:conditionalFormatting>
        <x14:conditionalFormatting xmlns:xm="http://schemas.microsoft.com/office/excel/2006/main">
          <x14:cfRule type="cellIs" priority="1433" operator="equal" id="{335750EA-AF2A-45C0-B62F-9730B69B363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K28</xm:sqref>
        </x14:conditionalFormatting>
        <x14:conditionalFormatting xmlns:xm="http://schemas.microsoft.com/office/excel/2006/main">
          <x14:cfRule type="cellIs" priority="1432" operator="equal" id="{CE2058BF-ED7F-432D-9360-9BCBAB2092D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O28</xm:sqref>
        </x14:conditionalFormatting>
        <x14:conditionalFormatting xmlns:xm="http://schemas.microsoft.com/office/excel/2006/main">
          <x14:cfRule type="cellIs" priority="1431" operator="equal" id="{C70AF19C-FD75-48E1-8DE6-D8EF9A60709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K32</xm:sqref>
        </x14:conditionalFormatting>
        <x14:conditionalFormatting xmlns:xm="http://schemas.microsoft.com/office/excel/2006/main">
          <x14:cfRule type="cellIs" priority="1430" operator="equal" id="{543D886A-513B-423F-A92B-006792EFC42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O32</xm:sqref>
        </x14:conditionalFormatting>
        <x14:conditionalFormatting xmlns:xm="http://schemas.microsoft.com/office/excel/2006/main">
          <x14:cfRule type="cellIs" priority="1429" operator="equal" id="{FA9A6523-857B-486E-B310-37C0952CF6B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428" operator="equal" id="{1C3F381C-B3FB-4149-88B4-558A9C1CCBB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ellIs" priority="1427" operator="equal" id="{5EC7CF4D-7BBB-4265-ADE4-E44C21D4982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K40</xm:sqref>
        </x14:conditionalFormatting>
        <x14:conditionalFormatting xmlns:xm="http://schemas.microsoft.com/office/excel/2006/main">
          <x14:cfRule type="cellIs" priority="1426" operator="equal" id="{D258F0B5-7DED-4EC7-8E8A-6561A060AD5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O40</xm:sqref>
        </x14:conditionalFormatting>
        <x14:conditionalFormatting xmlns:xm="http://schemas.microsoft.com/office/excel/2006/main">
          <x14:cfRule type="cellIs" priority="1425" operator="equal" id="{D570BFFD-E5BC-42A5-9A29-0EBEEE6EDC2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K44</xm:sqref>
        </x14:conditionalFormatting>
        <x14:conditionalFormatting xmlns:xm="http://schemas.microsoft.com/office/excel/2006/main">
          <x14:cfRule type="cellIs" priority="1424" operator="equal" id="{7DF60517-5D5F-4C87-BF96-8623E2AA432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O44</xm:sqref>
        </x14:conditionalFormatting>
        <x14:conditionalFormatting xmlns:xm="http://schemas.microsoft.com/office/excel/2006/main">
          <x14:cfRule type="cellIs" priority="1423" operator="equal" id="{63EF381E-DF46-490F-8D18-B6A9C21AF0F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K48</xm:sqref>
        </x14:conditionalFormatting>
        <x14:conditionalFormatting xmlns:xm="http://schemas.microsoft.com/office/excel/2006/main">
          <x14:cfRule type="cellIs" priority="1422" operator="equal" id="{B6E989C6-CCDA-4214-B5C0-7AFA16327AE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O48</xm:sqref>
        </x14:conditionalFormatting>
        <x14:conditionalFormatting xmlns:xm="http://schemas.microsoft.com/office/excel/2006/main">
          <x14:cfRule type="cellIs" priority="1421" operator="equal" id="{E45B6C1D-AAD4-4BAF-A239-F695910FAAE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S24</xm:sqref>
        </x14:conditionalFormatting>
        <x14:conditionalFormatting xmlns:xm="http://schemas.microsoft.com/office/excel/2006/main">
          <x14:cfRule type="cellIs" priority="1420" operator="equal" id="{648B3E7A-D42B-4547-B442-3FF9DCD4EF1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S28</xm:sqref>
        </x14:conditionalFormatting>
        <x14:conditionalFormatting xmlns:xm="http://schemas.microsoft.com/office/excel/2006/main">
          <x14:cfRule type="cellIs" priority="1419" operator="equal" id="{D46E0A15-5F38-4DA8-9701-EF2BA32F8EE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S32</xm:sqref>
        </x14:conditionalFormatting>
        <x14:conditionalFormatting xmlns:xm="http://schemas.microsoft.com/office/excel/2006/main">
          <x14:cfRule type="cellIs" priority="1418" operator="equal" id="{BC45682D-D69C-4F34-9E93-0C97E5E5FC4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S36</xm:sqref>
        </x14:conditionalFormatting>
        <x14:conditionalFormatting xmlns:xm="http://schemas.microsoft.com/office/excel/2006/main">
          <x14:cfRule type="cellIs" priority="1417" operator="equal" id="{855575C4-862D-4EC4-AACB-F9E84FB90F4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S40</xm:sqref>
        </x14:conditionalFormatting>
        <x14:conditionalFormatting xmlns:xm="http://schemas.microsoft.com/office/excel/2006/main">
          <x14:cfRule type="cellIs" priority="1416" operator="equal" id="{F6595F9C-48A7-4EE3-86CF-8BB5027E1F7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S44</xm:sqref>
        </x14:conditionalFormatting>
        <x14:conditionalFormatting xmlns:xm="http://schemas.microsoft.com/office/excel/2006/main">
          <x14:cfRule type="cellIs" priority="1415" operator="equal" id="{F7A39DA1-F032-4533-B6F1-ACBA8494156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S48</xm:sqref>
        </x14:conditionalFormatting>
        <x14:conditionalFormatting xmlns:xm="http://schemas.microsoft.com/office/excel/2006/main">
          <x14:cfRule type="cellIs" priority="1414" operator="equal" id="{D7194344-2FC7-45D6-9456-E98CED7120D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W24</xm:sqref>
        </x14:conditionalFormatting>
        <x14:conditionalFormatting xmlns:xm="http://schemas.microsoft.com/office/excel/2006/main">
          <x14:cfRule type="cellIs" priority="1413" operator="equal" id="{CEE0C7F7-BC49-43FC-926D-926E7220063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AA24</xm:sqref>
        </x14:conditionalFormatting>
        <x14:conditionalFormatting xmlns:xm="http://schemas.microsoft.com/office/excel/2006/main">
          <x14:cfRule type="cellIs" priority="1412" operator="equal" id="{D937BECC-1EFC-476C-B432-E97FB7DD6FD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W28</xm:sqref>
        </x14:conditionalFormatting>
        <x14:conditionalFormatting xmlns:xm="http://schemas.microsoft.com/office/excel/2006/main">
          <x14:cfRule type="cellIs" priority="1411" operator="equal" id="{2B284C44-0368-4F01-B717-EFE69D083CB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AA28</xm:sqref>
        </x14:conditionalFormatting>
        <x14:conditionalFormatting xmlns:xm="http://schemas.microsoft.com/office/excel/2006/main">
          <x14:cfRule type="cellIs" priority="1410" operator="equal" id="{53D0B08F-0458-4A02-94CD-9048216A084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W32</xm:sqref>
        </x14:conditionalFormatting>
        <x14:conditionalFormatting xmlns:xm="http://schemas.microsoft.com/office/excel/2006/main">
          <x14:cfRule type="cellIs" priority="1409" operator="equal" id="{275D1B32-211B-4486-B5AE-F57AA884B9C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AA32</xm:sqref>
        </x14:conditionalFormatting>
        <x14:conditionalFormatting xmlns:xm="http://schemas.microsoft.com/office/excel/2006/main">
          <x14:cfRule type="cellIs" priority="1408" operator="equal" id="{78E225EB-0E6A-4227-BAB6-DF9D86A1436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W36</xm:sqref>
        </x14:conditionalFormatting>
        <x14:conditionalFormatting xmlns:xm="http://schemas.microsoft.com/office/excel/2006/main">
          <x14:cfRule type="cellIs" priority="1407" operator="equal" id="{26CD2059-BFE1-4215-AA27-501E09155E2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AA36</xm:sqref>
        </x14:conditionalFormatting>
        <x14:conditionalFormatting xmlns:xm="http://schemas.microsoft.com/office/excel/2006/main">
          <x14:cfRule type="cellIs" priority="1406" operator="equal" id="{828209F5-D329-4454-B40B-FDF36291F93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W40</xm:sqref>
        </x14:conditionalFormatting>
        <x14:conditionalFormatting xmlns:xm="http://schemas.microsoft.com/office/excel/2006/main">
          <x14:cfRule type="cellIs" priority="964" operator="equal" id="{58BA0249-1614-4063-9FF6-3E0145844D7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65" operator="equal" id="{52C7C41D-B708-42E9-9AC3-E8DC53C2E16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66" operator="equal" id="{373BFBCE-F6DE-4DD1-A065-A4EE08BC45D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67" operator="equal" id="{0EBDCA64-FB59-402E-A9DB-3D8EBBADB33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68" operator="equal" id="{43C6464C-0175-4EDF-8B81-33F77545835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F29</xm:sqref>
        </x14:conditionalFormatting>
        <x14:conditionalFormatting xmlns:xm="http://schemas.microsoft.com/office/excel/2006/main">
          <x14:cfRule type="cellIs" priority="1405" operator="equal" id="{E778A462-DF0C-4AA6-83F4-B7422803B41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AA40</xm:sqref>
        </x14:conditionalFormatting>
        <x14:conditionalFormatting xmlns:xm="http://schemas.microsoft.com/office/excel/2006/main">
          <x14:cfRule type="cellIs" priority="1404" operator="equal" id="{7DE44E90-729B-492C-907F-DF690CBFD38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W44</xm:sqref>
        </x14:conditionalFormatting>
        <x14:conditionalFormatting xmlns:xm="http://schemas.microsoft.com/office/excel/2006/main">
          <x14:cfRule type="cellIs" priority="1403" operator="equal" id="{9D68A75A-6C65-48DD-89F7-3D8003FD0C7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AA44</xm:sqref>
        </x14:conditionalFormatting>
        <x14:conditionalFormatting xmlns:xm="http://schemas.microsoft.com/office/excel/2006/main">
          <x14:cfRule type="cellIs" priority="1402" operator="equal" id="{6EEE54CA-85AC-4430-A2D9-9E8C34DD094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W48</xm:sqref>
        </x14:conditionalFormatting>
        <x14:conditionalFormatting xmlns:xm="http://schemas.microsoft.com/office/excel/2006/main">
          <x14:cfRule type="cellIs" priority="1401" operator="equal" id="{5469B7F2-569C-46DE-AB38-78D56EDBAD8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AA48</xm:sqref>
        </x14:conditionalFormatting>
        <x14:conditionalFormatting xmlns:xm="http://schemas.microsoft.com/office/excel/2006/main">
          <x14:cfRule type="cellIs" priority="1400" operator="equal" id="{4DCB7DF1-C88F-463F-A5F5-2764B38DC78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AE24</xm:sqref>
        </x14:conditionalFormatting>
        <x14:conditionalFormatting xmlns:xm="http://schemas.microsoft.com/office/excel/2006/main">
          <x14:cfRule type="cellIs" priority="1399" operator="equal" id="{C98C4FD6-96EB-43EE-A3A5-C5EFCC354E1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AE28</xm:sqref>
        </x14:conditionalFormatting>
        <x14:conditionalFormatting xmlns:xm="http://schemas.microsoft.com/office/excel/2006/main">
          <x14:cfRule type="cellIs" priority="1398" operator="equal" id="{FA09187E-FBF1-448E-8A1F-B6DA8B6A2F1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AE32</xm:sqref>
        </x14:conditionalFormatting>
        <x14:conditionalFormatting xmlns:xm="http://schemas.microsoft.com/office/excel/2006/main">
          <x14:cfRule type="cellIs" priority="1397" operator="equal" id="{0599B968-A074-462C-AA67-B8006CFF567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AE36</xm:sqref>
        </x14:conditionalFormatting>
        <x14:conditionalFormatting xmlns:xm="http://schemas.microsoft.com/office/excel/2006/main">
          <x14:cfRule type="cellIs" priority="1396" operator="equal" id="{116DF9A7-01B9-4502-8FDA-C44CED68980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AE40</xm:sqref>
        </x14:conditionalFormatting>
        <x14:conditionalFormatting xmlns:xm="http://schemas.microsoft.com/office/excel/2006/main">
          <x14:cfRule type="cellIs" priority="1395" operator="equal" id="{AECF8AB2-9067-4EA6-BB0B-C821E7CC059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AE44</xm:sqref>
        </x14:conditionalFormatting>
        <x14:conditionalFormatting xmlns:xm="http://schemas.microsoft.com/office/excel/2006/main">
          <x14:cfRule type="cellIs" priority="1394" operator="equal" id="{F18A4818-813B-4180-AF12-746314A6E7A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AE48</xm:sqref>
        </x14:conditionalFormatting>
        <x14:conditionalFormatting xmlns:xm="http://schemas.microsoft.com/office/excel/2006/main">
          <x14:cfRule type="cellIs" priority="1389" operator="equal" id="{30C7675D-6304-4B4A-87FB-2C2523314A6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90" operator="equal" id="{316E060C-1CE0-46BE-9F2C-08E38B941A5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91" operator="equal" id="{0C39DDB9-57DB-43EF-9750-DFD48E4BBBE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92" operator="equal" id="{D9FF7A41-EE14-4F64-ACA2-6851D371C14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93" operator="equal" id="{A8B3A467-7BDB-46EC-898D-CA96B757AD2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J24</xm:sqref>
        </x14:conditionalFormatting>
        <x14:conditionalFormatting xmlns:xm="http://schemas.microsoft.com/office/excel/2006/main">
          <x14:cfRule type="cellIs" priority="1384" operator="equal" id="{30A35265-6156-4D0B-BA20-EB229BA07F7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85" operator="equal" id="{C21A60EF-0C62-4B7E-B39F-83399B87083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86" operator="equal" id="{6A372FA1-86A0-479F-9D9A-6AF367A8FDA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87" operator="equal" id="{815374E4-0D70-4C8A-B4FA-B864D84CA50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88" operator="equal" id="{FE2C5E3C-E8E0-42CA-AD1A-16C46997B7B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J25:J27</xm:sqref>
        </x14:conditionalFormatting>
        <x14:conditionalFormatting xmlns:xm="http://schemas.microsoft.com/office/excel/2006/main">
          <x14:cfRule type="cellIs" priority="1379" operator="equal" id="{81C10976-14AC-4B45-B7F3-50915E6D28D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80" operator="equal" id="{7A2B8B97-1F3B-45B7-8945-ED46783B71F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81" operator="equal" id="{73DE9731-5042-4020-AAA5-2099851AABB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82" operator="equal" id="{E72C987E-9442-4622-9664-21068532BD0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83" operator="equal" id="{CA219AE4-2B44-442B-B5E0-D82EE437C4E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J28</xm:sqref>
        </x14:conditionalFormatting>
        <x14:conditionalFormatting xmlns:xm="http://schemas.microsoft.com/office/excel/2006/main">
          <x14:cfRule type="cellIs" priority="1374" operator="equal" id="{893D23C2-2823-4590-B752-8B1604C49F6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75" operator="equal" id="{0AF73B14-B82C-4278-A83B-1DD8CBECE1A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76" operator="equal" id="{D1A88247-2774-4B95-BB21-74AAFAEDE58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77" operator="equal" id="{B0AA9044-29FF-4260-80DB-12BFB477BAC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78" operator="equal" id="{889C60E9-4451-4AA4-A221-F3321A182FC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J30:J31</xm:sqref>
        </x14:conditionalFormatting>
        <x14:conditionalFormatting xmlns:xm="http://schemas.microsoft.com/office/excel/2006/main">
          <x14:cfRule type="cellIs" priority="1369" operator="equal" id="{B92141A9-A3E4-498C-94A2-1CC28B81971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70" operator="equal" id="{87F2DAF4-A743-436B-B9B8-83F0C78AAEC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71" operator="equal" id="{B1F34C35-C028-4E7D-A23D-998A1AD8848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72" operator="equal" id="{D3FB8F00-FBC5-4FA8-9899-AF1004821DF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73" operator="equal" id="{621FF287-F461-4216-B77A-653E8015D62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J32</xm:sqref>
        </x14:conditionalFormatting>
        <x14:conditionalFormatting xmlns:xm="http://schemas.microsoft.com/office/excel/2006/main">
          <x14:cfRule type="cellIs" priority="1364" operator="equal" id="{23071D00-3BBA-4BA0-BF07-1DDB68ED8B9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65" operator="equal" id="{E7F8BA48-7CA3-4E57-8990-56BCA65BAA8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66" operator="equal" id="{C1658DBB-C975-49DE-8099-15BC27ED338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67" operator="equal" id="{5AAC0777-6FFF-43B0-A81C-4E2D76A7696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68" operator="equal" id="{E296FBC6-966F-4FA5-9A9A-D70D3A4EFC2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J34:J35</xm:sqref>
        </x14:conditionalFormatting>
        <x14:conditionalFormatting xmlns:xm="http://schemas.microsoft.com/office/excel/2006/main">
          <x14:cfRule type="cellIs" priority="1359" operator="equal" id="{187821C7-AC4C-4BA1-BAB2-547C0B09FA9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60" operator="equal" id="{C2A7AE05-C114-4EED-B5FE-7FE2913DDA1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61" operator="equal" id="{E96D73A2-3FAE-4D78-B0E9-9431A808144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62" operator="equal" id="{B5EC68C0-D079-43E2-9662-4456EE7BFC3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63" operator="equal" id="{4AA381C6-A911-4776-A48D-25C23ECA65F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354" operator="equal" id="{03EACD55-53D6-48F0-8BF4-74C1D28A0C3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55" operator="equal" id="{24A1F56C-1BBD-470A-9849-CBEEAB9C487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56" operator="equal" id="{A35CF123-0AA0-43F9-A1FC-CEF3822F272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57" operator="equal" id="{CD618C2E-E948-4D4D-8288-71575B64BD8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58" operator="equal" id="{A7562AC7-D331-44CE-81ED-E12EB71D366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J38:J39</xm:sqref>
        </x14:conditionalFormatting>
        <x14:conditionalFormatting xmlns:xm="http://schemas.microsoft.com/office/excel/2006/main">
          <x14:cfRule type="cellIs" priority="1349" operator="equal" id="{02A1505B-2ECF-4899-BA16-5B86F1ECE1C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50" operator="equal" id="{64152811-8606-47F5-8487-57CF03010F2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51" operator="equal" id="{CC2364A5-A87D-4974-B2D5-1EE9239D691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52" operator="equal" id="{913843B6-B8AC-4872-ACFC-87D2CFAD70A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53" operator="equal" id="{1B585B24-24B0-464A-A1FD-2309375D1A3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J40</xm:sqref>
        </x14:conditionalFormatting>
        <x14:conditionalFormatting xmlns:xm="http://schemas.microsoft.com/office/excel/2006/main">
          <x14:cfRule type="cellIs" priority="1344" operator="equal" id="{354E29FF-1CC9-484E-967A-3F821C5D6D2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45" operator="equal" id="{AA14AAB8-84BB-4055-84B4-3A8BE2B8E0D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46" operator="equal" id="{E6CB3104-CF95-4806-ADD7-7EA8E65AE6E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47" operator="equal" id="{AE06360D-814C-4B0D-BFCE-ED53D4734FF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48" operator="equal" id="{B935A232-E175-4319-BFC0-A83147F3099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J42:J43</xm:sqref>
        </x14:conditionalFormatting>
        <x14:conditionalFormatting xmlns:xm="http://schemas.microsoft.com/office/excel/2006/main">
          <x14:cfRule type="cellIs" priority="1339" operator="equal" id="{0180790A-8537-4611-BBF5-02BD96C32E9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40" operator="equal" id="{924803BA-06EA-45FE-89B2-4E4B16C1EAF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41" operator="equal" id="{8E84CF98-1E48-4857-9F98-4AE57DC0E97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42" operator="equal" id="{704DB359-F8B9-4CED-9E67-112E292A036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43" operator="equal" id="{66A45D6A-5404-4F6D-847D-47EEFEABC37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cellIs" priority="1334" operator="equal" id="{A37118B5-3819-4419-94FE-0A0CBF7BCC2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35" operator="equal" id="{8089EBE1-A1AC-4EEC-AA80-53744EDD4A8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36" operator="equal" id="{375CFAA5-FECB-4715-955A-840D202B9DD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37" operator="equal" id="{16810C5A-530D-4A8F-A7F7-186AC3AD2AE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38" operator="equal" id="{C11F91F3-C60B-4884-86F0-FC92B75611A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J45:J47</xm:sqref>
        </x14:conditionalFormatting>
        <x14:conditionalFormatting xmlns:xm="http://schemas.microsoft.com/office/excel/2006/main">
          <x14:cfRule type="cellIs" priority="1329" operator="equal" id="{26900994-DE47-44CA-8736-993367A6DAF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30" operator="equal" id="{F969DA09-C7F6-4547-B415-BFC756AEA1A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31" operator="equal" id="{94DE5308-8810-4B0A-B9E5-8263BABE897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32" operator="equal" id="{36B9F4B6-5570-4EAD-A31E-682B571B895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33" operator="equal" id="{0668F67A-F86C-4E84-9EAB-90AB55EBCA0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J48</xm:sqref>
        </x14:conditionalFormatting>
        <x14:conditionalFormatting xmlns:xm="http://schemas.microsoft.com/office/excel/2006/main">
          <x14:cfRule type="cellIs" priority="1324" operator="equal" id="{2155349F-4746-4A12-BC9C-4186957EE0D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25" operator="equal" id="{2CD0AF9D-F9A9-427E-8F45-45D8206B0FF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26" operator="equal" id="{0BACEA8F-8425-4FD6-AC8F-DC5587DCAFD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27" operator="equal" id="{03AFA01B-2A09-4AD5-A2E7-22153482F13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28" operator="equal" id="{D04C601E-5934-49DE-8521-67A8CEA5CD3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J49:J51</xm:sqref>
        </x14:conditionalFormatting>
        <x14:conditionalFormatting xmlns:xm="http://schemas.microsoft.com/office/excel/2006/main">
          <x14:cfRule type="cellIs" priority="1319" operator="equal" id="{4E05A135-AF59-457B-B448-61F2DAAA006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20" operator="equal" id="{34726CFB-1D6F-4FCF-A7B8-5C858C047CE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21" operator="equal" id="{DED021AF-F14D-464E-A28D-DCAFC81569B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22" operator="equal" id="{2A89A45A-4841-4F51-82A8-5D1C205EDB5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23" operator="equal" id="{98CE81F0-AA0A-4C3F-929A-732977AA71A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N24</xm:sqref>
        </x14:conditionalFormatting>
        <x14:conditionalFormatting xmlns:xm="http://schemas.microsoft.com/office/excel/2006/main">
          <x14:cfRule type="cellIs" priority="1314" operator="equal" id="{E1D3C377-AAFC-4D9E-921C-851D1C57057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15" operator="equal" id="{11B39513-A80F-4179-A200-D21A751C09B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16" operator="equal" id="{772B3864-76DD-4F8E-A050-D4D1671E797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17" operator="equal" id="{89B29A98-556B-4E09-8D2F-0D668097AD6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18" operator="equal" id="{D2E0749C-542F-416F-9F01-E21D372808D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N25:N27</xm:sqref>
        </x14:conditionalFormatting>
        <x14:conditionalFormatting xmlns:xm="http://schemas.microsoft.com/office/excel/2006/main">
          <x14:cfRule type="cellIs" priority="1309" operator="equal" id="{064952B2-58CC-416C-BE4A-76E85BD05C0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10" operator="equal" id="{53F9B8BC-FCBC-44C7-90B9-2658B3D2042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11" operator="equal" id="{EF5102F4-54B9-4CAF-8E82-69BFF395A36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12" operator="equal" id="{312F459F-EB8E-4C09-B7ED-32D3CEB71E9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13" operator="equal" id="{0E863965-0243-4405-976E-D7B6942D4BF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N28</xm:sqref>
        </x14:conditionalFormatting>
        <x14:conditionalFormatting xmlns:xm="http://schemas.microsoft.com/office/excel/2006/main">
          <x14:cfRule type="cellIs" priority="1304" operator="equal" id="{65D63FD1-58D8-4EC8-9EA7-24A2A1C676A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05" operator="equal" id="{99D92386-3BC0-4CA6-AE62-387F137791B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06" operator="equal" id="{92130BFC-FDAF-40BE-B551-30255AC99C9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07" operator="equal" id="{7A61598C-31F6-4BFD-A55D-DFDC0045A99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08" operator="equal" id="{05C5CC3C-7469-417E-BFA3-B05258235F6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N29:N31</xm:sqref>
        </x14:conditionalFormatting>
        <x14:conditionalFormatting xmlns:xm="http://schemas.microsoft.com/office/excel/2006/main">
          <x14:cfRule type="cellIs" priority="1299" operator="equal" id="{F813E984-1CA4-410A-96FC-D5A5DD4F061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00" operator="equal" id="{90E8DD1E-693F-4CB1-A342-4343532C8B4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01" operator="equal" id="{BDCB85FB-E68C-449A-81CB-30ADFBA714A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02" operator="equal" id="{A65B605A-2770-41AE-9B7B-F930E941516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03" operator="equal" id="{9A2C508B-F0F3-4AD4-8426-538311F2F4E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N32</xm:sqref>
        </x14:conditionalFormatting>
        <x14:conditionalFormatting xmlns:xm="http://schemas.microsoft.com/office/excel/2006/main">
          <x14:cfRule type="cellIs" priority="1294" operator="equal" id="{2DF1230A-0B11-49CB-9638-36513A98FD8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95" operator="equal" id="{35531B82-E3A3-41A5-A3E5-598E4789659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96" operator="equal" id="{B206B822-C38B-4910-8AFC-6D55B096E02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97" operator="equal" id="{2D40DD20-716E-4966-BDA3-EAF08F2A1D2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98" operator="equal" id="{E171A100-7F2B-4C49-B138-72C0C3A84B2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N33:N35</xm:sqref>
        </x14:conditionalFormatting>
        <x14:conditionalFormatting xmlns:xm="http://schemas.microsoft.com/office/excel/2006/main">
          <x14:cfRule type="cellIs" priority="1289" operator="equal" id="{1BD9878B-B9E8-42E4-81F4-EDBEE5C9F32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90" operator="equal" id="{A5B6531F-ECEF-4ED5-9E11-F8598AB1A21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91" operator="equal" id="{5B9384BC-F9EC-4087-9748-F73E6AEF26D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92" operator="equal" id="{B68B5B83-E36D-4282-81E2-5C1ADB22B87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93" operator="equal" id="{96E99CD5-E3DB-4C4A-8F59-6344D65E714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1284" operator="equal" id="{741CA39A-C6A1-4880-BA9A-57BA7908446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85" operator="equal" id="{DC0C8566-A5C8-4408-9CE9-6692E756C7B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86" operator="equal" id="{B2C5EFE8-7F56-458C-9F0F-7AC76B0762C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87" operator="equal" id="{F7E92AD3-856B-4F47-B35E-4C909E14BD0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88" operator="equal" id="{1B648CF3-D3E2-40AC-8E5E-8119FAB8E39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N37:N39</xm:sqref>
        </x14:conditionalFormatting>
        <x14:conditionalFormatting xmlns:xm="http://schemas.microsoft.com/office/excel/2006/main">
          <x14:cfRule type="cellIs" priority="1279" operator="equal" id="{73F9489D-CDD2-4856-91BB-EBE932887E3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80" operator="equal" id="{869540C0-DDFE-4727-A9E6-024FDFA79E8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81" operator="equal" id="{7E5A62B4-EB98-4B6A-9A45-A1DFC88438E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82" operator="equal" id="{ABBF0EFA-F1DD-440D-A7E1-6F003B18E8B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83" operator="equal" id="{70BF7943-E5E9-470D-9B81-6E6754F4FBF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N40</xm:sqref>
        </x14:conditionalFormatting>
        <x14:conditionalFormatting xmlns:xm="http://schemas.microsoft.com/office/excel/2006/main">
          <x14:cfRule type="cellIs" priority="1274" operator="equal" id="{38902228-36BB-42BB-BCB8-89AB783E57D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75" operator="equal" id="{093E9B80-4253-4303-B3E7-F2599DDBC09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76" operator="equal" id="{0BB7618A-DF77-4E22-AE7E-8C58971B6E0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77" operator="equal" id="{293B908F-85B2-4795-AC27-83C69D23F0E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78" operator="equal" id="{57EB7FB3-DD56-487A-907D-3B0A30242B6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N41:N43</xm:sqref>
        </x14:conditionalFormatting>
        <x14:conditionalFormatting xmlns:xm="http://schemas.microsoft.com/office/excel/2006/main">
          <x14:cfRule type="cellIs" priority="1269" operator="equal" id="{81000236-003D-49AA-8558-A6CBD14F26A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70" operator="equal" id="{1172A3DB-523F-4C60-9CEC-BCA833DEBD0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71" operator="equal" id="{B14C8140-E469-4211-A6E6-4952585CD76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72" operator="equal" id="{AACB4203-2D88-4CE4-A9CA-1962EB6172F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73" operator="equal" id="{DA4BA1C5-7BCF-4587-ACE4-0F422F12B46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cellIs" priority="1264" operator="equal" id="{33FEA118-ACA2-4CE3-870D-0BE637119A7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65" operator="equal" id="{BFD91E32-27A4-4FC3-AD5F-153C14882CF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66" operator="equal" id="{46162CB5-CFD1-4579-8099-8C2CF202CC7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67" operator="equal" id="{484F214A-61CE-4393-863A-DD1A237019E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68" operator="equal" id="{481D938F-C1E7-46D6-8590-E4CA4071B8D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N45:N47</xm:sqref>
        </x14:conditionalFormatting>
        <x14:conditionalFormatting xmlns:xm="http://schemas.microsoft.com/office/excel/2006/main">
          <x14:cfRule type="cellIs" priority="1259" operator="equal" id="{E263F494-14F9-4804-B5EF-12CE73D02BD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60" operator="equal" id="{D62984BB-0DB3-4CBE-9134-B0456EBE31F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61" operator="equal" id="{96EA788A-E816-4495-A9FA-324AE009C02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62" operator="equal" id="{C42562B1-BE9D-4E8A-AD1D-57F03464D98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63" operator="equal" id="{7377A1C9-C31A-4D9B-9D39-8D6538B708F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N48</xm:sqref>
        </x14:conditionalFormatting>
        <x14:conditionalFormatting xmlns:xm="http://schemas.microsoft.com/office/excel/2006/main">
          <x14:cfRule type="cellIs" priority="1254" operator="equal" id="{E830B52B-DCEA-4F24-978D-AE4DC874B6F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55" operator="equal" id="{E12AD127-227D-46E4-86B4-F5A95E6128C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56" operator="equal" id="{225905F1-509D-4F5C-B4C0-814DC5A1A5A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57" operator="equal" id="{FC36E98F-CEA3-4188-A733-9931A016FF9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58" operator="equal" id="{702D38E5-034B-4FEF-8A31-8DECA6934CF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N49:N51</xm:sqref>
        </x14:conditionalFormatting>
        <x14:conditionalFormatting xmlns:xm="http://schemas.microsoft.com/office/excel/2006/main">
          <x14:cfRule type="cellIs" priority="1249" operator="equal" id="{BAC47845-EB7E-4549-AE28-1E1D3DBAF13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50" operator="equal" id="{F6F44C69-76FE-4D93-969B-A7BFD2536B5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51" operator="equal" id="{979EAEF5-4EC0-4145-AC64-10BD28D2193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52" operator="equal" id="{83D3B676-6813-47AD-87EB-61744D8F718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53" operator="equal" id="{128B76D8-56A6-45F7-AD20-3BDEB261B49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R24</xm:sqref>
        </x14:conditionalFormatting>
        <x14:conditionalFormatting xmlns:xm="http://schemas.microsoft.com/office/excel/2006/main">
          <x14:cfRule type="cellIs" priority="1244" operator="equal" id="{292E79B4-EEB4-408B-86E3-9B8BA29F00C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45" operator="equal" id="{163EA2FB-76EF-4A3F-82E3-09C67071D1E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46" operator="equal" id="{2015033E-901A-48FB-913B-66BF8B8C513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47" operator="equal" id="{DE0CC38B-714E-44CF-927B-5CBFE83FF27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48" operator="equal" id="{236FC5F9-7757-4FCB-8C58-F1A294A5D3F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R25:R27</xm:sqref>
        </x14:conditionalFormatting>
        <x14:conditionalFormatting xmlns:xm="http://schemas.microsoft.com/office/excel/2006/main">
          <x14:cfRule type="cellIs" priority="1239" operator="equal" id="{9E08D4C3-8476-4AB8-953E-4D0B0C0D03F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40" operator="equal" id="{7E2D67EB-6DFC-4510-83D0-7C8224355F7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41" operator="equal" id="{E4A42CB0-80F3-4B66-BD28-3186499BEBB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42" operator="equal" id="{7E355793-E569-47AA-AC87-79147EFC8BA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43" operator="equal" id="{A10C011B-015C-4054-9FD4-46F07A3A732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R28</xm:sqref>
        </x14:conditionalFormatting>
        <x14:conditionalFormatting xmlns:xm="http://schemas.microsoft.com/office/excel/2006/main">
          <x14:cfRule type="cellIs" priority="1234" operator="equal" id="{95D486E1-2091-4385-A924-D47285B3F14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35" operator="equal" id="{28D0E10C-C4AC-4CD4-8CF1-27338EFA22A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36" operator="equal" id="{965A5029-A65E-40B4-85D3-C0DF63DBBE1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37" operator="equal" id="{18098F28-3066-4328-BDC4-766E468E4BF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38" operator="equal" id="{9AE343A3-3F18-42A2-B498-AD54DD968E6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R29:R31</xm:sqref>
        </x14:conditionalFormatting>
        <x14:conditionalFormatting xmlns:xm="http://schemas.microsoft.com/office/excel/2006/main">
          <x14:cfRule type="cellIs" priority="1229" operator="equal" id="{B3C959EC-D649-4487-936F-B841F40B6B8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30" operator="equal" id="{C94933DB-37DB-4652-A229-27A56A72D66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31" operator="equal" id="{86568A19-0B26-4A64-8C2F-B92A7EAEEF4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32" operator="equal" id="{D9CDD4BA-8C0F-4508-85D8-7E93AABB296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33" operator="equal" id="{514AA0F1-DFFA-4464-A397-B00E3B4740E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R32</xm:sqref>
        </x14:conditionalFormatting>
        <x14:conditionalFormatting xmlns:xm="http://schemas.microsoft.com/office/excel/2006/main">
          <x14:cfRule type="cellIs" priority="1224" operator="equal" id="{7319E4CD-9782-4335-BF67-F1B41873E00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25" operator="equal" id="{8BD66AC7-5987-4300-87AD-659605DFAE1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26" operator="equal" id="{A4365018-FDB0-4DE9-920A-9D9501B3B1C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27" operator="equal" id="{0464123D-F3AE-46A4-8009-CB7C05F1481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28" operator="equal" id="{D22894A2-8A38-49F6-BC55-0D83F67B8CD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R33:R35</xm:sqref>
        </x14:conditionalFormatting>
        <x14:conditionalFormatting xmlns:xm="http://schemas.microsoft.com/office/excel/2006/main">
          <x14:cfRule type="cellIs" priority="1219" operator="equal" id="{A6050D99-A046-4959-A6F6-42D07C4278A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20" operator="equal" id="{35E6160C-B816-4512-90A0-2338B1B3F3D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21" operator="equal" id="{844F1A6F-C3C0-4A5C-840D-DD201488C8C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22" operator="equal" id="{518E765F-E2E4-4A2E-B7A1-3489E07EADB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23" operator="equal" id="{B8D81885-DA3F-41D2-BE81-94AA2965A42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ellIs" priority="1214" operator="equal" id="{254C5532-70E5-40EE-BB87-78C40728EC0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15" operator="equal" id="{693A4DCE-CED7-48CE-A3E6-50991D59251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16" operator="equal" id="{915C4BD8-9BA2-467F-9A9E-735E568CB7F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17" operator="equal" id="{FF67A991-6C7C-42F6-A354-F4B62F57D7C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18" operator="equal" id="{603292AE-A829-41A7-A165-862D8E40815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R37:R39</xm:sqref>
        </x14:conditionalFormatting>
        <x14:conditionalFormatting xmlns:xm="http://schemas.microsoft.com/office/excel/2006/main">
          <x14:cfRule type="cellIs" priority="1209" operator="equal" id="{95B96643-8FA2-4DAB-B9EF-E7D80AC7B4C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10" operator="equal" id="{50C24BDE-5BC9-4CD0-B39A-ACA36690313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11" operator="equal" id="{63007F65-0001-4559-AD82-6397560A964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12" operator="equal" id="{43B48932-FF58-4EC8-AF36-9218B5E382E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13" operator="equal" id="{D96E2BD0-32B8-4F8E-8C2E-0551FEC28C2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R40</xm:sqref>
        </x14:conditionalFormatting>
        <x14:conditionalFormatting xmlns:xm="http://schemas.microsoft.com/office/excel/2006/main">
          <x14:cfRule type="cellIs" priority="1204" operator="equal" id="{3E32F86F-479F-4005-8E6A-A0CC91AD7F6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05" operator="equal" id="{329553CA-A016-4302-B20F-CEF832D1AD3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06" operator="equal" id="{608331A7-66BE-4A41-86D4-E75953600C6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07" operator="equal" id="{FC4E67D2-02F2-48A4-94DD-E7DD1389A8A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08" operator="equal" id="{A248B158-F361-44A2-A635-0701D467E12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R41:R43</xm:sqref>
        </x14:conditionalFormatting>
        <x14:conditionalFormatting xmlns:xm="http://schemas.microsoft.com/office/excel/2006/main">
          <x14:cfRule type="cellIs" priority="1199" operator="equal" id="{89523F4A-4D06-4028-9B09-07A6B2363F1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00" operator="equal" id="{398CA668-04C3-4FB9-8406-7F452337BFE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01" operator="equal" id="{ADBA1E6F-61BE-4FFF-AFE5-21EB09D71C8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02" operator="equal" id="{FAE288F5-6FDA-42BD-A2FA-59B3AE6F999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03" operator="equal" id="{3E52166D-8297-4B44-8D12-148EFF12C0A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cellIs" priority="1194" operator="equal" id="{4E77E896-6BAA-4DC4-858D-CFA103D1E53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95" operator="equal" id="{BE3228D1-0A2C-43CE-8407-ABF43244425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96" operator="equal" id="{6D648B71-B40A-40DC-BCD4-5648AAE0D43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97" operator="equal" id="{456A8961-D496-4B11-9A89-964F27C6C2C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98" operator="equal" id="{6E71CBDE-E71D-4879-B516-937333409E4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R45:R47</xm:sqref>
        </x14:conditionalFormatting>
        <x14:conditionalFormatting xmlns:xm="http://schemas.microsoft.com/office/excel/2006/main">
          <x14:cfRule type="cellIs" priority="1189" operator="equal" id="{BF9AA3FC-BCA6-4857-83BF-8B2C67EFBBC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90" operator="equal" id="{80D1D177-0CA2-4ED1-B4FA-C9D21153062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91" operator="equal" id="{AA529CAE-9504-4EDC-9887-8F5E499E7C3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92" operator="equal" id="{17284F57-8260-492D-B494-B6F6D868655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93" operator="equal" id="{BE2ABDA1-0CB3-47F6-AAD0-E7BC2C4AB4A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R48</xm:sqref>
        </x14:conditionalFormatting>
        <x14:conditionalFormatting xmlns:xm="http://schemas.microsoft.com/office/excel/2006/main">
          <x14:cfRule type="cellIs" priority="1184" operator="equal" id="{BA1645D7-0E6A-4DC2-89FE-CF57F782447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85" operator="equal" id="{049F6CF4-07DA-4191-9DA0-692FD833DC1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86" operator="equal" id="{70C41B8C-370E-49A6-807F-59179410672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87" operator="equal" id="{8179DE28-5ED7-4DAF-A3B7-460F9EC33A1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88" operator="equal" id="{B382A693-26DB-4AB0-956B-54C650A105A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R49:R51</xm:sqref>
        </x14:conditionalFormatting>
        <x14:conditionalFormatting xmlns:xm="http://schemas.microsoft.com/office/excel/2006/main">
          <x14:cfRule type="cellIs" priority="1179" operator="equal" id="{FC321F98-CB18-45AD-864F-B7C58CEC0DA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80" operator="equal" id="{20CEBD32-C510-481C-BCEA-803E752B5C8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81" operator="equal" id="{34AE89C3-C9B1-4D0E-902A-3CD3C81063D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82" operator="equal" id="{5B6ADE71-7968-441E-9D16-03FDB9981FA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83" operator="equal" id="{1014DB0D-D8F5-49E8-87D1-FBA51C87811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V24</xm:sqref>
        </x14:conditionalFormatting>
        <x14:conditionalFormatting xmlns:xm="http://schemas.microsoft.com/office/excel/2006/main">
          <x14:cfRule type="cellIs" priority="1174" operator="equal" id="{6D8940BA-D45A-4AE0-A558-FD9D47C293F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75" operator="equal" id="{72D28F22-DB0C-4045-805B-B0369339F05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76" operator="equal" id="{26722668-779E-4209-9FF5-7E293600170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77" operator="equal" id="{4FC09E61-FE68-4845-A0E3-8E7FC1A31D3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78" operator="equal" id="{95E945C0-0430-4B68-BD68-B5778F70BF1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V25:V27</xm:sqref>
        </x14:conditionalFormatting>
        <x14:conditionalFormatting xmlns:xm="http://schemas.microsoft.com/office/excel/2006/main">
          <x14:cfRule type="cellIs" priority="1169" operator="equal" id="{2BC861C6-37FF-4F57-B5A1-B26BC454223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70" operator="equal" id="{9A24F948-51A2-42B4-AE73-0DE10EDD562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71" operator="equal" id="{AA333AB1-6109-4B74-9225-39842951C54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72" operator="equal" id="{A4227AC4-522A-4253-B412-566E000760E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73" operator="equal" id="{C1C380F0-A0C8-40A2-A2B5-E796A9B0723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V28</xm:sqref>
        </x14:conditionalFormatting>
        <x14:conditionalFormatting xmlns:xm="http://schemas.microsoft.com/office/excel/2006/main">
          <x14:cfRule type="cellIs" priority="1164" operator="equal" id="{26E74F34-800A-4417-A48C-00F8998D9A2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65" operator="equal" id="{2F8871D0-356A-4B11-9D43-3DFC1023414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66" operator="equal" id="{8ADCA8F4-1BDB-412D-94EB-AB3405E99F2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67" operator="equal" id="{3F7415DF-E57A-4FC1-B747-15D150146C6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68" operator="equal" id="{D1A22397-0982-4FC4-B2F4-DC54D729B4F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V29:V31</xm:sqref>
        </x14:conditionalFormatting>
        <x14:conditionalFormatting xmlns:xm="http://schemas.microsoft.com/office/excel/2006/main">
          <x14:cfRule type="cellIs" priority="1159" operator="equal" id="{1E0748BC-5634-4E78-BE74-A3231904EE8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60" operator="equal" id="{6D0BF4FE-7D27-4ADD-8101-5596090E8B3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61" operator="equal" id="{D5B927A0-B31C-4C21-9D37-1D8169EF3F2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62" operator="equal" id="{68362C7D-589E-4030-94F3-0737EF453CE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63" operator="equal" id="{59F81028-D66C-4CC9-8380-48B20D17A6D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V32</xm:sqref>
        </x14:conditionalFormatting>
        <x14:conditionalFormatting xmlns:xm="http://schemas.microsoft.com/office/excel/2006/main">
          <x14:cfRule type="cellIs" priority="1154" operator="equal" id="{8BA71FF7-0F12-4B73-8E8E-48455C5F160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55" operator="equal" id="{306898CC-4585-4FCD-9106-948B69C8BD3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56" operator="equal" id="{13BEFCF3-75B7-4B54-BA2A-7E456384EC7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57" operator="equal" id="{07D82B5F-BEB7-4BD6-9621-828FBF304B5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58" operator="equal" id="{730CFE68-8D23-4452-BCA0-FAFF3B8F621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V33:V35</xm:sqref>
        </x14:conditionalFormatting>
        <x14:conditionalFormatting xmlns:xm="http://schemas.microsoft.com/office/excel/2006/main">
          <x14:cfRule type="cellIs" priority="1149" operator="equal" id="{3934A5BE-2FCD-41A6-9DCF-00E7090C439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50" operator="equal" id="{F8B4F3B4-265D-48EE-866C-C0D1E16E94E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51" operator="equal" id="{158CB869-9C5D-4EE9-9EF3-C1355735803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52" operator="equal" id="{510E1665-A541-4707-9E52-ABD2C9D23D9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53" operator="equal" id="{C8A49C29-3A6F-40F3-A574-1FCA6BDBD29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V36</xm:sqref>
        </x14:conditionalFormatting>
        <x14:conditionalFormatting xmlns:xm="http://schemas.microsoft.com/office/excel/2006/main">
          <x14:cfRule type="cellIs" priority="1144" operator="equal" id="{F5CBFF2D-DAB5-4769-986B-08742D27070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45" operator="equal" id="{126271CD-FD70-4323-91E9-E5FE6450034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46" operator="equal" id="{5B9E1A35-C012-4197-8CCC-1EE5AE36453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47" operator="equal" id="{65FB21ED-A63A-4659-AD1D-ABA24801C03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48" operator="equal" id="{C456ACF0-9B0A-4E78-8A2C-C714F7EAAF8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V37:V39</xm:sqref>
        </x14:conditionalFormatting>
        <x14:conditionalFormatting xmlns:xm="http://schemas.microsoft.com/office/excel/2006/main">
          <x14:cfRule type="cellIs" priority="1139" operator="equal" id="{F7D5915B-70B1-44B2-A8CF-531D90D6575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40" operator="equal" id="{303BFEBA-A02D-452A-9F90-55CF9575F56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41" operator="equal" id="{AB3A627C-F688-4423-964E-17E00C62F41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42" operator="equal" id="{AFC82C89-3D2C-4B65-935D-19E922B82EC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43" operator="equal" id="{725DE7D6-917B-4FB3-8E19-659DB96B388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V40</xm:sqref>
        </x14:conditionalFormatting>
        <x14:conditionalFormatting xmlns:xm="http://schemas.microsoft.com/office/excel/2006/main">
          <x14:cfRule type="cellIs" priority="1134" operator="equal" id="{255FBEEA-4C78-4867-B727-47A3EF6A5CD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35" operator="equal" id="{49BC52FE-CFB2-4C5F-B41C-240AEE88292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36" operator="equal" id="{99B41AF0-A532-42CE-B837-393C674AFEE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37" operator="equal" id="{DF90A702-0030-47ED-9AED-99DA193FC15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38" operator="equal" id="{E8C6658C-1E24-48AE-965B-721045307EE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V41:V43</xm:sqref>
        </x14:conditionalFormatting>
        <x14:conditionalFormatting xmlns:xm="http://schemas.microsoft.com/office/excel/2006/main">
          <x14:cfRule type="cellIs" priority="1129" operator="equal" id="{CF311940-43FA-4BC3-B77C-F3E28E0FF76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30" operator="equal" id="{20699BA1-6F10-4EF0-8F14-273F7AE5733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31" operator="equal" id="{F8632F0A-4AB0-4ED9-8549-5C7FE9B1DEA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32" operator="equal" id="{4A4EEABC-A883-4767-93DE-D476831F4AF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33" operator="equal" id="{4611B92B-10A5-491F-BDC4-5A5745464F9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cellIs" priority="1124" operator="equal" id="{B42B6800-A380-47D3-88E0-34572CA9AFA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25" operator="equal" id="{31DB8C2F-B2EE-46A4-B43A-DB40CD8D9F5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26" operator="equal" id="{CC26F203-BF48-4681-9A18-E46B5CED2B5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27" operator="equal" id="{CA02F5E7-5785-48F0-909A-1B50208F67E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28" operator="equal" id="{637F7150-EFA5-4181-919E-B2022829C1D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V45:V47</xm:sqref>
        </x14:conditionalFormatting>
        <x14:conditionalFormatting xmlns:xm="http://schemas.microsoft.com/office/excel/2006/main">
          <x14:cfRule type="cellIs" priority="1119" operator="equal" id="{DFA48A88-0DBA-49DA-8055-0157FE7CED7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20" operator="equal" id="{63D75213-8D38-46F6-B20A-5020996C657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21" operator="equal" id="{4C7FD98D-CA48-4AD2-B32A-FAEF6CBAD2D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22" operator="equal" id="{0E78194C-3050-41CC-A1D7-34E26BC3CF0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23" operator="equal" id="{9BBF69A3-B30E-4357-94D5-2E75DB87283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V48</xm:sqref>
        </x14:conditionalFormatting>
        <x14:conditionalFormatting xmlns:xm="http://schemas.microsoft.com/office/excel/2006/main">
          <x14:cfRule type="cellIs" priority="1114" operator="equal" id="{847757BE-0D7C-46D6-AEC9-0AB4E6AC883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15" operator="equal" id="{9B8C5F9E-E582-42ED-BA6D-0D4709E8407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16" operator="equal" id="{76F3ACAE-C101-4439-AD9F-534D16F7482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17" operator="equal" id="{7F9F4418-5CE6-4096-967E-74E64E06614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18" operator="equal" id="{39E6AC68-DDA1-4EB4-A3D7-C81BBD70090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V49:V51</xm:sqref>
        </x14:conditionalFormatting>
        <x14:conditionalFormatting xmlns:xm="http://schemas.microsoft.com/office/excel/2006/main">
          <x14:cfRule type="cellIs" priority="1109" operator="equal" id="{AF75C085-0A97-4945-B87C-386ED00C068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10" operator="equal" id="{FF6AE1F0-139C-4CF9-8E4E-69CC900D784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11" operator="equal" id="{AD92118D-768A-43C6-B036-A0BC89AF565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12" operator="equal" id="{92A08CF1-A370-4978-8E35-EDF7B7B7F99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13" operator="equal" id="{3546BD83-44F0-4829-AA60-888E950FC23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Z24</xm:sqref>
        </x14:conditionalFormatting>
        <x14:conditionalFormatting xmlns:xm="http://schemas.microsoft.com/office/excel/2006/main">
          <x14:cfRule type="cellIs" priority="1104" operator="equal" id="{E653AF2D-2479-45D5-A761-3EB7F5AA721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05" operator="equal" id="{DE98EB16-655C-4E0A-A309-D2992CA35B9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06" operator="equal" id="{D03EB450-A382-4774-9E87-15AE13CE2ED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07" operator="equal" id="{29BE1814-E16C-4835-BE1E-406A9F3D7D4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08" operator="equal" id="{D7B7EB1C-89BA-43CF-A1B2-E37DBB483A7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Z25:Z27</xm:sqref>
        </x14:conditionalFormatting>
        <x14:conditionalFormatting xmlns:xm="http://schemas.microsoft.com/office/excel/2006/main">
          <x14:cfRule type="cellIs" priority="1099" operator="equal" id="{B6A4BCA7-1C29-4943-8861-6BA511EC530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00" operator="equal" id="{2981719B-A19B-44B4-86BF-801F9886AC7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01" operator="equal" id="{DBE20EEA-39E9-4E49-902F-AE134222F37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02" operator="equal" id="{657622E8-BC12-4C64-88BA-11D73C4DC35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03" operator="equal" id="{B6D5708D-33B4-4369-90C5-86C3EC8627F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Z28</xm:sqref>
        </x14:conditionalFormatting>
        <x14:conditionalFormatting xmlns:xm="http://schemas.microsoft.com/office/excel/2006/main">
          <x14:cfRule type="cellIs" priority="1094" operator="equal" id="{4125BD84-2535-4313-998C-C9120621248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95" operator="equal" id="{5153D2CE-51B3-4E2A-9DD5-07F456EC9CB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96" operator="equal" id="{2BB7B0B5-5894-4478-AE37-87BDF0F2410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97" operator="equal" id="{0A5577F1-0D67-4D1B-A58C-3AD2333EE81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98" operator="equal" id="{37AECD2E-9687-452A-9CD3-1284B4E0352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Z29:Z31</xm:sqref>
        </x14:conditionalFormatting>
        <x14:conditionalFormatting xmlns:xm="http://schemas.microsoft.com/office/excel/2006/main">
          <x14:cfRule type="cellIs" priority="1089" operator="equal" id="{9447EF67-B62A-4BED-AF98-63F214FE090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90" operator="equal" id="{16A5789F-0CBE-406D-8D99-5700CA74BD1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91" operator="equal" id="{74A945DA-F029-421A-86A1-8A1CDBAAEA1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92" operator="equal" id="{C4AEE3C3-F202-48C8-A914-A15EE2704E9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93" operator="equal" id="{36333D2A-3C95-49D2-9370-8C9E6516D48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Z32</xm:sqref>
        </x14:conditionalFormatting>
        <x14:conditionalFormatting xmlns:xm="http://schemas.microsoft.com/office/excel/2006/main">
          <x14:cfRule type="cellIs" priority="1084" operator="equal" id="{8617C54B-3200-4DFC-9DB2-39F9DDB9C50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85" operator="equal" id="{A6870C88-E1CA-475B-BFB4-8324021B7E7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86" operator="equal" id="{D583EF14-9FCA-4EFD-BD1E-910D9264AF8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87" operator="equal" id="{704BCE06-1930-40E5-AD71-3BEEB8042FA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88" operator="equal" id="{EF89403C-9985-456B-AC29-DA8E735997F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Z33:Z35</xm:sqref>
        </x14:conditionalFormatting>
        <x14:conditionalFormatting xmlns:xm="http://schemas.microsoft.com/office/excel/2006/main">
          <x14:cfRule type="cellIs" priority="1079" operator="equal" id="{FA9D9AAC-95C3-46B9-83BB-1D1FFF436A4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80" operator="equal" id="{2E22BE17-4662-49C7-A96A-4EA162783BE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81" operator="equal" id="{CA2BE1D0-4A96-4B94-BCCE-319403CFE73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82" operator="equal" id="{5D283F0A-8D2A-4BBB-9E31-5AAA1E79373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83" operator="equal" id="{7D8D14F5-C37F-445E-BE2E-AF9B178E8A1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Z36</xm:sqref>
        </x14:conditionalFormatting>
        <x14:conditionalFormatting xmlns:xm="http://schemas.microsoft.com/office/excel/2006/main">
          <x14:cfRule type="cellIs" priority="1074" operator="equal" id="{1B8E30A6-5EBD-40A7-8AB4-56819FF5F4C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75" operator="equal" id="{A8AE0280-DF12-404C-AC8A-B79E5757260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76" operator="equal" id="{F568F43A-30C4-4491-8792-E8801C412DB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77" operator="equal" id="{0BF5B383-ADEF-4E74-BFF6-ABED8820EE0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78" operator="equal" id="{009EF219-1F6F-4999-8312-BFA50661CEA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Z37:Z39</xm:sqref>
        </x14:conditionalFormatting>
        <x14:conditionalFormatting xmlns:xm="http://schemas.microsoft.com/office/excel/2006/main">
          <x14:cfRule type="cellIs" priority="1069" operator="equal" id="{8522CB80-21AE-4808-BED7-3F71D38D5D2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70" operator="equal" id="{D8F9DFB7-E9AF-44F4-AC81-311786B461C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71" operator="equal" id="{449A5BAA-36C2-406A-9B06-B49C7D2F907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72" operator="equal" id="{800C9DD7-DBF2-4A34-A7C5-87E4AE8AB5F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73" operator="equal" id="{3EC6316E-7325-47FD-BAC4-0016BB4FD95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Z40</xm:sqref>
        </x14:conditionalFormatting>
        <x14:conditionalFormatting xmlns:xm="http://schemas.microsoft.com/office/excel/2006/main">
          <x14:cfRule type="cellIs" priority="1064" operator="equal" id="{A5C9D26B-DA7C-406E-8623-0DD1503DFD5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65" operator="equal" id="{D7CBF8C8-21E2-45A4-9588-531EC87890D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66" operator="equal" id="{35C299C8-2416-4868-BDFE-F9BBC10DD58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67" operator="equal" id="{F5E4A3E5-E6D3-4E38-A491-7B1DFCB8693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68" operator="equal" id="{39C0703C-944A-4E76-B952-BA6E90E0426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Z41:Z43</xm:sqref>
        </x14:conditionalFormatting>
        <x14:conditionalFormatting xmlns:xm="http://schemas.microsoft.com/office/excel/2006/main">
          <x14:cfRule type="cellIs" priority="1059" operator="equal" id="{43984B89-3BE6-46CD-8305-42DF4BFB317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60" operator="equal" id="{075B2BED-DAA9-4D98-94B9-421EBFCA0FA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61" operator="equal" id="{2E1479E5-6777-4317-840B-0CDD9BEE873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62" operator="equal" id="{F8BC8D8D-4E6C-45A6-B675-FACEF1B9FE2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63" operator="equal" id="{ACB34B40-4D59-414F-9F32-57F73E500E9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cellIs" priority="1054" operator="equal" id="{8263C349-A319-4843-8585-A1EC5441A5A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55" operator="equal" id="{F64EB1D1-F78A-434D-AD16-52570C3A25E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56" operator="equal" id="{811AEB37-6666-489C-BE26-DC22160260B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57" operator="equal" id="{3BBA5076-CFAA-4731-9956-097EBCAB9A2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58" operator="equal" id="{04A1C7B5-F083-4492-A678-590EBB3786A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Z45:Z47</xm:sqref>
        </x14:conditionalFormatting>
        <x14:conditionalFormatting xmlns:xm="http://schemas.microsoft.com/office/excel/2006/main">
          <x14:cfRule type="cellIs" priority="1049" operator="equal" id="{71EA138B-A4F1-4C69-A8C1-A898AAA0814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50" operator="equal" id="{9F3FAFEC-B033-4D1E-A5CD-06025DA9EAF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51" operator="equal" id="{9FCA53A6-4520-4508-9935-26C016EC308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52" operator="equal" id="{D23C52EF-6A5C-4DDA-93E3-FCF525532A7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53" operator="equal" id="{B01EDB88-6D41-4D5D-94D6-D7ABD2EF2AF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Z48</xm:sqref>
        </x14:conditionalFormatting>
        <x14:conditionalFormatting xmlns:xm="http://schemas.microsoft.com/office/excel/2006/main">
          <x14:cfRule type="cellIs" priority="1044" operator="equal" id="{4316C497-1E58-490A-8B88-15E45CDE941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45" operator="equal" id="{E8430E12-81A4-4606-85D2-22EA0D18594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46" operator="equal" id="{BAC633CF-D133-489A-B89C-E0348C4A41A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47" operator="equal" id="{9FC6C500-1D1F-4BB3-AE62-3864A7825C3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48" operator="equal" id="{104B3508-D073-4293-9B7A-C0D9B5E1F3B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Z49:Z51</xm:sqref>
        </x14:conditionalFormatting>
        <x14:conditionalFormatting xmlns:xm="http://schemas.microsoft.com/office/excel/2006/main">
          <x14:cfRule type="cellIs" priority="1039" operator="equal" id="{2D2D07B3-38CB-401B-B887-AABA0607F1D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40" operator="equal" id="{05C7A012-9119-4878-8F19-7C8F587FF4E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41" operator="equal" id="{C87991D8-EC0C-4493-B6D6-8D384103E52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42" operator="equal" id="{93E68610-566A-4E1D-9BEF-D9E0B76CF64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43" operator="equal" id="{D581C46F-F688-4B13-A106-E72AF47EC34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AD24</xm:sqref>
        </x14:conditionalFormatting>
        <x14:conditionalFormatting xmlns:xm="http://schemas.microsoft.com/office/excel/2006/main">
          <x14:cfRule type="cellIs" priority="1034" operator="equal" id="{023AC501-3E52-4B75-8E98-CB075D473EE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35" operator="equal" id="{4332905A-765A-4347-8C06-784AF2C579E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36" operator="equal" id="{9126886C-5B1C-4FCC-862F-DD1B3D86F2C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37" operator="equal" id="{0DF6D4B4-EA80-4804-AB64-B7FF56A93BA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38" operator="equal" id="{9C1B6F21-BF8D-47EB-A415-8D47FA74112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AD25:AD27</xm:sqref>
        </x14:conditionalFormatting>
        <x14:conditionalFormatting xmlns:xm="http://schemas.microsoft.com/office/excel/2006/main">
          <x14:cfRule type="cellIs" priority="1029" operator="equal" id="{0CF47328-5BFC-4211-AA5E-23589814258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30" operator="equal" id="{FDE85CB8-9C5C-4DB1-B03D-78BC4B93EF1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31" operator="equal" id="{2D02BA6D-55C5-4203-B704-4011B85FFC8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32" operator="equal" id="{1B4D26DC-F5E9-4E32-BCA2-4405E2314A4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33" operator="equal" id="{BE4EB546-146A-4D29-B37E-BFB0609D4CC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AD28</xm:sqref>
        </x14:conditionalFormatting>
        <x14:conditionalFormatting xmlns:xm="http://schemas.microsoft.com/office/excel/2006/main">
          <x14:cfRule type="cellIs" priority="1024" operator="equal" id="{903D43A5-6C82-42E8-9E95-2BB3461F9FE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25" operator="equal" id="{16EA9B7D-9B91-4183-B030-7A114A23715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26" operator="equal" id="{3848BB61-F979-4BA7-9CC3-A6F1BD23FEE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27" operator="equal" id="{08FE36A9-A328-4393-B99F-CC04E3DA786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28" operator="equal" id="{D88F722F-BDCB-4BCB-858D-C15CC47FB82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AD29:AD31</xm:sqref>
        </x14:conditionalFormatting>
        <x14:conditionalFormatting xmlns:xm="http://schemas.microsoft.com/office/excel/2006/main">
          <x14:cfRule type="cellIs" priority="1019" operator="equal" id="{C74A6AFA-6000-4AB0-A259-6E10F897569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20" operator="equal" id="{65B9CA4F-A675-428D-8EBB-C6B57EAAC79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21" operator="equal" id="{7C4070F7-FE01-4DBD-B32C-033040711A3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22" operator="equal" id="{04BCE1E7-7918-47CA-AE8A-B23D845A884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23" operator="equal" id="{BF7599F4-FEDA-4B8B-8750-BF82B233E8A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AD32</xm:sqref>
        </x14:conditionalFormatting>
        <x14:conditionalFormatting xmlns:xm="http://schemas.microsoft.com/office/excel/2006/main">
          <x14:cfRule type="cellIs" priority="1014" operator="equal" id="{FD23ADC7-8DA4-44A8-BBB0-07ABAAE31E3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15" operator="equal" id="{34EE2D76-A56B-48ED-B37E-94A908FF315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16" operator="equal" id="{862E507F-688B-42DC-B554-D5274BE7BCA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17" operator="equal" id="{95F8804B-D2E3-46E8-B555-2C4FDF50813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18" operator="equal" id="{B3812670-DA76-4BF4-9ED9-CABB157BC75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AD33:AD35</xm:sqref>
        </x14:conditionalFormatting>
        <x14:conditionalFormatting xmlns:xm="http://schemas.microsoft.com/office/excel/2006/main">
          <x14:cfRule type="cellIs" priority="1009" operator="equal" id="{841A4308-A90E-446E-8122-5A482F59BD4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10" operator="equal" id="{46A7C0B5-FD8B-49D5-A15E-D1B883B41E0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11" operator="equal" id="{FEC7276A-8DB4-4488-8617-F76F3821774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12" operator="equal" id="{8F56D2FC-6C33-4B38-905A-B1FEF69F0AC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13" operator="equal" id="{82B3C604-59B8-4A7D-82CF-2FCE34C4DA3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AD36</xm:sqref>
        </x14:conditionalFormatting>
        <x14:conditionalFormatting xmlns:xm="http://schemas.microsoft.com/office/excel/2006/main">
          <x14:cfRule type="cellIs" priority="1004" operator="equal" id="{3C3F5ECC-AFFD-44B7-8DB7-FB50DE5FB85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05" operator="equal" id="{2619B4C3-0771-47FD-B57D-792F89505E0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06" operator="equal" id="{D7FEF7A9-0E99-46DF-B24D-EC2DE196BE5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07" operator="equal" id="{51AA5E0D-2A89-4411-BABC-FC4E8EEF74E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08" operator="equal" id="{B4520FEE-091F-4986-918C-027DBA4245F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AD37:AD39</xm:sqref>
        </x14:conditionalFormatting>
        <x14:conditionalFormatting xmlns:xm="http://schemas.microsoft.com/office/excel/2006/main">
          <x14:cfRule type="cellIs" priority="999" operator="equal" id="{DEE9E584-4EA1-4534-9A68-726088DFD63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00" operator="equal" id="{9374F9DB-DD64-4D80-9696-A8F44288CE2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01" operator="equal" id="{E09AE5A1-CBB6-40B9-A3F1-D1C4CDFEA1E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02" operator="equal" id="{3A6F9EAA-9F87-4A60-8238-9363A13A6D5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03" operator="equal" id="{824A14DC-5400-4E0A-8437-4E102475683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AD40</xm:sqref>
        </x14:conditionalFormatting>
        <x14:conditionalFormatting xmlns:xm="http://schemas.microsoft.com/office/excel/2006/main">
          <x14:cfRule type="cellIs" priority="994" operator="equal" id="{A3EFB9F9-0C93-4C9E-8433-8FAABCD7D40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95" operator="equal" id="{7616D71A-B0D8-4469-A780-5C5ABBB3AF5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96" operator="equal" id="{174FEFD8-9DB8-4B50-8F5A-A912495E76F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97" operator="equal" id="{88D3EF6B-6320-464B-8AFC-B0F492806E1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98" operator="equal" id="{E05492B3-F4C2-4854-A8FB-0A76F2F4B76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AD41:AD43</xm:sqref>
        </x14:conditionalFormatting>
        <x14:conditionalFormatting xmlns:xm="http://schemas.microsoft.com/office/excel/2006/main">
          <x14:cfRule type="cellIs" priority="989" operator="equal" id="{0CCEA38B-A28A-4872-86B7-234EAD546B1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90" operator="equal" id="{D9DBADC1-DC3B-4151-9002-231FE49DFF2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91" operator="equal" id="{6CE388D3-9312-452C-BF46-352D4BE405F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92" operator="equal" id="{64A13437-AB42-4F35-B215-9A9A4B529EA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93" operator="equal" id="{A75300F9-3F8D-4C09-A0D7-D6073B9D597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cellIs" priority="984" operator="equal" id="{5FA26349-D581-48B8-9F2D-1059637BF6E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85" operator="equal" id="{0ED97CCA-8E7D-4717-A8D4-9F6DD06E059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86" operator="equal" id="{8BC7F23A-4EC8-4464-A879-2DF4167BB5E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87" operator="equal" id="{24D206A1-5854-4125-98AC-27C8ED2BEC5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88" operator="equal" id="{6E488DB6-8FC0-458D-9320-4D21B7B2DB4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AD45:AD47</xm:sqref>
        </x14:conditionalFormatting>
        <x14:conditionalFormatting xmlns:xm="http://schemas.microsoft.com/office/excel/2006/main">
          <x14:cfRule type="cellIs" priority="979" operator="equal" id="{F605B840-969D-4704-8B4F-2AEE64D7882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80" operator="equal" id="{3914CB3A-51A4-41B1-8743-A93B202F725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81" operator="equal" id="{45668646-B8C6-4684-A639-E6B0642E3D2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82" operator="equal" id="{EC2D8284-F5A0-4DA1-93EB-4EAD0F7AD7B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83" operator="equal" id="{4ACF24D2-48AF-4DB8-9910-1834E44951F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AD48</xm:sqref>
        </x14:conditionalFormatting>
        <x14:conditionalFormatting xmlns:xm="http://schemas.microsoft.com/office/excel/2006/main">
          <x14:cfRule type="cellIs" priority="974" operator="equal" id="{483B091E-E0CF-4EF9-B8BB-6B248A32C1C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75" operator="equal" id="{53E9CA8E-60E8-4524-A787-3563C7371E0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76" operator="equal" id="{CA419282-A44B-4882-8C3E-676CBED6875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77" operator="equal" id="{810AD06C-E2FF-489F-8214-0F91BCFBC4F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78" operator="equal" id="{1C979E5A-8A2D-4C38-8F96-18181512B71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AD49:AD51</xm:sqref>
        </x14:conditionalFormatting>
        <x14:conditionalFormatting xmlns:xm="http://schemas.microsoft.com/office/excel/2006/main">
          <x14:cfRule type="cellIs" priority="969" operator="equal" id="{E6B455D0-F4E7-42A2-8869-FFB7EA9B90D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70" operator="equal" id="{91C6EF79-34C6-4D1B-A691-69B29788F04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71" operator="equal" id="{DC558E46-DE58-4D2C-8E1D-9CE47FFDDEB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72" operator="equal" id="{8CD1D9C3-6FA1-4AC8-AB33-B964FCC8E0F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73" operator="equal" id="{7C93DFC1-D573-4902-A300-059ABCEC10A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M25</xm:sqref>
        </x14:conditionalFormatting>
        <x14:conditionalFormatting xmlns:xm="http://schemas.microsoft.com/office/excel/2006/main">
          <x14:cfRule type="cellIs" priority="959" operator="equal" id="{D1FAF7BB-9FAB-4E02-9390-439A09CC455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60" operator="equal" id="{C86A6786-A91F-4052-A586-21B79AAACA9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61" operator="equal" id="{1FB78127-DABB-4F5A-9531-F9EC1EB33D2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62" operator="equal" id="{55148D5C-D265-4B49-B898-2BDFA97EA61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63" operator="equal" id="{3C2964BE-EC2D-4C42-A126-67EC52AFA81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J29</xm:sqref>
        </x14:conditionalFormatting>
        <x14:conditionalFormatting xmlns:xm="http://schemas.microsoft.com/office/excel/2006/main">
          <x14:cfRule type="cellIs" priority="954" operator="equal" id="{71D1E8E2-0A12-4D15-9823-84DD6316412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55" operator="equal" id="{CEC6E08B-B4C5-4E10-8AE9-C057D71E7E3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56" operator="equal" id="{AEE335EE-07C3-4922-8E0E-02522047708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57" operator="equal" id="{4159EB95-E23B-497A-B778-E6B2B4E2963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58" operator="equal" id="{65583BC8-6C4F-4BF9-9592-7B670EF8550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cellIs" priority="949" operator="equal" id="{C43D1D13-74CB-420A-9830-1F53B437A89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50" operator="equal" id="{63E92172-93EE-4EA3-91D6-BC280EE26A2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51" operator="equal" id="{83972948-2B1C-428B-BC9E-3FABA1E8340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52" operator="equal" id="{078AFAB8-B661-42D3-8E88-8CCB0F4377E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53" operator="equal" id="{1B1ABB0E-84A6-4A8D-977F-DE130A0A91B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ellIs" priority="909" operator="equal" id="{71DBEDCF-B031-41AF-BCE6-DDFB8CFD098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10" operator="equal" id="{EAC7D9E8-3CFF-4B2D-94C2-3865E081202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11" operator="equal" id="{58B833AD-C2A1-4ED0-9F61-178EA893B65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12" operator="equal" id="{6F478B87-C9B9-4FC8-9A97-4BF9488A82A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13" operator="equal" id="{BA854C88-A778-48D4-96CB-62D60F8561E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M28</xm:sqref>
        </x14:conditionalFormatting>
        <x14:conditionalFormatting xmlns:xm="http://schemas.microsoft.com/office/excel/2006/main">
          <x14:cfRule type="cellIs" priority="944" operator="equal" id="{3BF63477-699E-4FEA-A4C6-15B46903363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45" operator="equal" id="{1358CFE7-B720-475F-844E-D24C885F79E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46" operator="equal" id="{90A80DBC-3097-4E0E-9FC0-4D39A95886D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47" operator="equal" id="{8B15DFD5-7027-4A7F-8002-CB188A221FE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48" operator="equal" id="{F307FF6C-078A-4BAC-B44A-D87AA48242A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cellIs" priority="939" operator="equal" id="{DDDFE63D-F206-481E-8E31-BE6E45FAAA0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40" operator="equal" id="{9604D329-FC4F-4B8A-AEBE-B17B566A0CB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41" operator="equal" id="{EB6FA116-BF2F-452D-929D-F0E0D2612DA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42" operator="equal" id="{C6A4EA42-378E-410A-9602-5E968390BAC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43" operator="equal" id="{4D69321F-3702-421C-B626-E2AB01B409E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ellIs" priority="934" operator="equal" id="{01F4A1C8-B2E7-48C0-AA46-B1A386D5AF1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35" operator="equal" id="{EE0BF418-7EE9-4F12-A01E-668DE055F7E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36" operator="equal" id="{D3CCF4A2-D965-49FE-B331-113ADFAD58B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37" operator="equal" id="{8B5B270C-86FA-4F41-883C-3AEC36B809B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38" operator="equal" id="{48553002-2766-4ACD-ADA1-C1E3130135A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F41</xm:sqref>
        </x14:conditionalFormatting>
        <x14:conditionalFormatting xmlns:xm="http://schemas.microsoft.com/office/excel/2006/main">
          <x14:cfRule type="cellIs" priority="929" operator="equal" id="{7C712825-470E-47B1-AC49-82C33B027D2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30" operator="equal" id="{5016B3CA-6788-4467-9DFB-7781B03B0F6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31" operator="equal" id="{22A9B443-EACE-43B9-A245-D12271B1045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32" operator="equal" id="{31CBCD64-4CE2-4DE5-BC54-26D3453E221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33" operator="equal" id="{0EDF3CE9-8E82-438A-96DC-93746D9FE00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J41</xm:sqref>
        </x14:conditionalFormatting>
        <x14:conditionalFormatting xmlns:xm="http://schemas.microsoft.com/office/excel/2006/main">
          <x14:cfRule type="cellIs" priority="924" operator="equal" id="{1AD0A93E-27C7-4DB1-BB80-A925747EE7F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25" operator="equal" id="{8D461556-B356-4743-A783-E1208338A0F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26" operator="equal" id="{F1185524-4531-47E0-B6FD-B90956EC3FE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27" operator="equal" id="{BB4DF12C-7439-4A20-8568-CAD17FA4482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28" operator="equal" id="{8250EBE5-D933-495E-A514-21DE283646A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M24</xm:sqref>
        </x14:conditionalFormatting>
        <x14:conditionalFormatting xmlns:xm="http://schemas.microsoft.com/office/excel/2006/main">
          <x14:cfRule type="cellIs" priority="919" operator="equal" id="{1F625466-125B-4B8E-B383-068B4DFA37F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20" operator="equal" id="{A0F6B6FF-5E67-4962-A9EE-209A1F5FBE0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21" operator="equal" id="{EA0BB534-ACFB-4836-9EE1-41CE5B4D9CF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22" operator="equal" id="{BE907495-B4C9-4F12-BCB0-14D2FB2F818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23" operator="equal" id="{DA289C34-3A6E-416D-A198-4CDCF96AFA3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M26:M27</xm:sqref>
        </x14:conditionalFormatting>
        <x14:conditionalFormatting xmlns:xm="http://schemas.microsoft.com/office/excel/2006/main">
          <x14:cfRule type="cellIs" priority="914" operator="equal" id="{E95F9E7D-2409-4B29-B845-27794A86BED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15" operator="equal" id="{3C903232-D2D1-445C-861F-E666083F4F7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16" operator="equal" id="{4273D24E-AF0A-4904-AD59-9AAE7E738C6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17" operator="equal" id="{5FD1D936-7F40-4EDF-80E5-29C64C88E90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18" operator="equal" id="{CB097F20-C0A8-4EFA-82B5-D3B0066F91C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M29</xm:sqref>
        </x14:conditionalFormatting>
        <x14:conditionalFormatting xmlns:xm="http://schemas.microsoft.com/office/excel/2006/main">
          <x14:cfRule type="cellIs" priority="904" operator="equal" id="{B55D7FEA-828D-44D8-B2F1-517548DACA0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05" operator="equal" id="{4DF75632-2AB3-463B-9F07-875F06A49EE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06" operator="equal" id="{36B5736E-6029-4771-90F5-D73690FABF3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07" operator="equal" id="{23AF78AE-97A8-4FCB-95FE-C20A5AAFECB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08" operator="equal" id="{5D0E6CEF-ED1A-4A36-A3C8-4C792572AC9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M30:M31</xm:sqref>
        </x14:conditionalFormatting>
        <x14:conditionalFormatting xmlns:xm="http://schemas.microsoft.com/office/excel/2006/main">
          <x14:cfRule type="cellIs" priority="899" operator="equal" id="{5CEE3E7C-E527-4209-AAB4-B76E02A0602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00" operator="equal" id="{22D05006-E7F8-4FB7-A759-DA60FC3B7AC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01" operator="equal" id="{C69100D1-6712-49E5-A695-92550469827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02" operator="equal" id="{B188F1F1-9CFF-47F6-88C3-94A16F9520A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03" operator="equal" id="{1B730B4C-C7FD-419F-9E29-E9AA48E7507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ellIs" priority="894" operator="equal" id="{0A182084-942B-486A-8EE6-48A049EB591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95" operator="equal" id="{01DD7A8F-33EC-4831-9BF4-220FF012106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96" operator="equal" id="{9C3A1748-6136-4F6A-9A13-E1DECE7AEEC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97" operator="equal" id="{E233EB88-29A4-449E-81F5-FCA902F6E15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98" operator="equal" id="{867D4C03-2997-45C7-8922-84979F17EBF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M32</xm:sqref>
        </x14:conditionalFormatting>
        <x14:conditionalFormatting xmlns:xm="http://schemas.microsoft.com/office/excel/2006/main">
          <x14:cfRule type="cellIs" priority="889" operator="equal" id="{56A25B2C-97AD-46AD-8DC8-DD736A6C54A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90" operator="equal" id="{3A9BB895-DA73-4981-92BA-79DB656DAE6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91" operator="equal" id="{FE152693-1E28-4843-9624-9A5F0AB36FE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92" operator="equal" id="{F78D749D-80C9-4F9B-95C2-2639BA0BCCA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93" operator="equal" id="{450F1277-FA2E-4879-A813-C9FC0DB4477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M34:M35</xm:sqref>
        </x14:conditionalFormatting>
        <x14:conditionalFormatting xmlns:xm="http://schemas.microsoft.com/office/excel/2006/main">
          <x14:cfRule type="cellIs" priority="884" operator="equal" id="{CD0923BC-7445-4B78-ADD1-68C8F5298C9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85" operator="equal" id="{F06423C9-72A4-4D0C-8982-D96FC422DAF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86" operator="equal" id="{F39CAB03-266C-4913-8B77-77CB5711B91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87" operator="equal" id="{41F7C861-4AD5-4D27-8A51-4913365463D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88" operator="equal" id="{1484713A-83D4-445C-A437-BFB38C3A54A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M37</xm:sqref>
        </x14:conditionalFormatting>
        <x14:conditionalFormatting xmlns:xm="http://schemas.microsoft.com/office/excel/2006/main">
          <x14:cfRule type="cellIs" priority="879" operator="equal" id="{D2FDD6B9-5730-415A-AD6B-72CE0FA7C92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80" operator="equal" id="{115B71E9-9745-4522-991A-182E7D9BAEE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81" operator="equal" id="{6C90D4EF-911E-47EC-B71A-DA48444B793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82" operator="equal" id="{F14DBC7A-1728-421D-9583-52552BA4DC8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83" operator="equal" id="{1C349B12-1329-4759-8AB0-3A751A31C56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874" operator="equal" id="{2BDF17EF-C34A-49D3-BD40-28FB3744C0B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75" operator="equal" id="{13DF3AF6-6E97-4E37-848E-5CA6EE0E33F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76" operator="equal" id="{15DFDC31-8D1C-45F1-AE2A-5E18B3B7AFA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77" operator="equal" id="{7DD08700-A3B6-4A9D-A2AD-066F612ED85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78" operator="equal" id="{499CA327-EA1C-418E-8B46-26E663C7A92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M38:M39</xm:sqref>
        </x14:conditionalFormatting>
        <x14:conditionalFormatting xmlns:xm="http://schemas.microsoft.com/office/excel/2006/main">
          <x14:cfRule type="cellIs" priority="544" operator="equal" id="{C022B111-A164-4682-B54A-487CC7ABA77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45" operator="equal" id="{75DF638D-E6F7-4C86-9009-A77C38CB6A4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46" operator="equal" id="{3D219AE1-78AA-4C4C-B4B4-BDD4F68155D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47" operator="equal" id="{7546A173-1E4F-4A3C-9B1A-A44D3E259E3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48" operator="equal" id="{4ACB3112-DAD3-48C8-8245-3580CFAA6E5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Q25</xm:sqref>
        </x14:conditionalFormatting>
        <x14:conditionalFormatting xmlns:xm="http://schemas.microsoft.com/office/excel/2006/main">
          <x14:cfRule type="cellIs" priority="844" operator="equal" id="{9321F77D-4FDA-4D98-BD0C-2EBA24899D3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45" operator="equal" id="{F44D0ED2-5FCE-4340-BC7E-9DAAE49B439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46" operator="equal" id="{323387B3-F1D8-486D-BC1D-8E5CDD63D6C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47" operator="equal" id="{3E9FB1E6-F0D4-42CA-8AC9-0CB70A114A3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48" operator="equal" id="{8B763596-3FAC-42DA-A6B4-07E306FED71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M46:M47</xm:sqref>
        </x14:conditionalFormatting>
        <x14:conditionalFormatting xmlns:xm="http://schemas.microsoft.com/office/excel/2006/main">
          <x14:cfRule type="cellIs" priority="839" operator="equal" id="{7A1D990B-4A8E-4874-A392-0B76300868D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40" operator="equal" id="{313883B1-D8BA-4492-A4FA-ECBB0991840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41" operator="equal" id="{E7BCE4F0-9ED4-428D-9E1E-8498438AFF9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42" operator="equal" id="{CA72AA6F-9380-4290-BA94-BAA0163A5FF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43" operator="equal" id="{5EC9A825-250B-4C11-B056-C49BDAA5A23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M48</xm:sqref>
        </x14:conditionalFormatting>
        <x14:conditionalFormatting xmlns:xm="http://schemas.microsoft.com/office/excel/2006/main">
          <x14:cfRule type="cellIs" priority="834" operator="equal" id="{05C5748B-5111-4E25-BFC5-5C6C68D8854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35" operator="equal" id="{F323DEE0-7296-4E84-A610-1F7D93A3ACF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36" operator="equal" id="{1D968D96-67AA-4512-8737-08426D2EDC4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37" operator="equal" id="{E795BE22-88E3-4ACB-9B7C-BBC3EAE3280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38" operator="equal" id="{972D85F2-3AFB-449B-B201-3A42E80494A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M50:M51</xm:sqref>
        </x14:conditionalFormatting>
        <x14:conditionalFormatting xmlns:xm="http://schemas.microsoft.com/office/excel/2006/main">
          <x14:cfRule type="cellIs" priority="829" operator="equal" id="{6C866FCD-8D9E-4C90-B490-B75586089E7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30" operator="equal" id="{B7B7BB06-3086-44FD-BD85-934B207E6ED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31" operator="equal" id="{0E24EBF2-ECF6-46B1-A7FC-8BD982B1DFB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32" operator="equal" id="{0AB29FF7-3A85-4B92-BC54-5EEFF36DFDC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33" operator="equal" id="{14E794F4-A204-48C9-9902-FCE2DE579B0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I25</xm:sqref>
        </x14:conditionalFormatting>
        <x14:conditionalFormatting xmlns:xm="http://schemas.microsoft.com/office/excel/2006/main">
          <x14:cfRule type="cellIs" priority="869" operator="equal" id="{A928E09D-6C45-4812-9EAA-74CBB8F2502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70" operator="equal" id="{3E07C742-FDEE-4DA4-8FF0-69836BB2F99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71" operator="equal" id="{973EA832-7C85-4C64-AE64-28EC7888E0B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72" operator="equal" id="{25268EF3-8253-44EF-8C43-F1E9EEA9208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73" operator="equal" id="{BE7D5367-FC13-402B-A00B-8D1BA46F7DF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M41</xm:sqref>
        </x14:conditionalFormatting>
        <x14:conditionalFormatting xmlns:xm="http://schemas.microsoft.com/office/excel/2006/main">
          <x14:cfRule type="cellIs" priority="864" operator="equal" id="{2E86DA23-E4D7-4280-ACDC-DEA57EAAF42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65" operator="equal" id="{DC068B98-D401-4C83-94B5-FB83CD140D4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66" operator="equal" id="{48A61EEE-E344-4A5D-AA61-51BEF74DDD2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67" operator="equal" id="{CB7C3573-8B91-49FA-BD4A-86A00212998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68" operator="equal" id="{B7C0C3D2-B752-4D76-B23C-4A6455D1623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M40</xm:sqref>
        </x14:conditionalFormatting>
        <x14:conditionalFormatting xmlns:xm="http://schemas.microsoft.com/office/excel/2006/main">
          <x14:cfRule type="cellIs" priority="859" operator="equal" id="{D39C06DF-5F0F-4A11-9037-789CF1FBF2B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60" operator="equal" id="{BECD21E6-FAE1-422D-BE72-BDA0F7261F3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61" operator="equal" id="{3FE8DE39-908E-4FBE-B2FB-21AA08F8F1E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62" operator="equal" id="{D0201F76-0215-475A-B849-A527190156A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63" operator="equal" id="{176F37B1-74D6-4EC3-A342-6C187241ABC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M42:M43</xm:sqref>
        </x14:conditionalFormatting>
        <x14:conditionalFormatting xmlns:xm="http://schemas.microsoft.com/office/excel/2006/main">
          <x14:cfRule type="cellIs" priority="854" operator="equal" id="{9069A0BC-18C6-4566-81BE-D9C9058B0CB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55" operator="equal" id="{5507D27F-289E-49AC-B6FA-3023B14FE44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56" operator="equal" id="{D7CE74D6-82D5-4712-955F-8C0B3AB59EE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57" operator="equal" id="{45EF0607-39CC-40B1-87DE-47726CF5256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58" operator="equal" id="{5BE9A63C-8063-4A9D-84E3-2017C9772AE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M45</xm:sqref>
        </x14:conditionalFormatting>
        <x14:conditionalFormatting xmlns:xm="http://schemas.microsoft.com/office/excel/2006/main">
          <x14:cfRule type="cellIs" priority="849" operator="equal" id="{635D75CB-7CDA-4BE0-B6BC-735DD3DCA25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50" operator="equal" id="{CCA7F0E4-3784-4908-A066-5CC38190642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51" operator="equal" id="{FED48EA6-619C-4501-B816-D42B3BA88C5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52" operator="equal" id="{D088B463-7214-4873-882E-6702A0C136C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53" operator="equal" id="{C02B6976-F618-47DB-9275-CD0B3FE8AC4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M44</xm:sqref>
        </x14:conditionalFormatting>
        <x14:conditionalFormatting xmlns:xm="http://schemas.microsoft.com/office/excel/2006/main">
          <x14:cfRule type="cellIs" priority="824" operator="equal" id="{511422DD-4B0F-4954-AD56-330B91EBCB2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25" operator="equal" id="{EE3CC61C-4D7E-420E-BD97-E038B17BFC2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26" operator="equal" id="{9BC1ADA2-B8C1-4223-B6AF-2309CE9EA0C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27" operator="equal" id="{E7AC28F0-778E-4BD6-ACCE-2A3795C2A61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28" operator="equal" id="{8A3DF288-BE9A-4A33-9F3C-E4DE32A84F5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I24</xm:sqref>
        </x14:conditionalFormatting>
        <x14:conditionalFormatting xmlns:xm="http://schemas.microsoft.com/office/excel/2006/main">
          <x14:cfRule type="cellIs" priority="819" operator="equal" id="{0A4F0D79-CB98-47AF-8F11-BDDDFB06BCA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20" operator="equal" id="{7D20BE17-DE0F-4E61-AD14-744C662B28E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21" operator="equal" id="{37E658DC-92E1-45F0-A53A-C700369C147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22" operator="equal" id="{0948067C-DCB4-4C77-A41B-1B8157490BD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23" operator="equal" id="{45958325-C202-4170-916F-30FBCDFE4D6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I26:I27</xm:sqref>
        </x14:conditionalFormatting>
        <x14:conditionalFormatting xmlns:xm="http://schemas.microsoft.com/office/excel/2006/main">
          <x14:cfRule type="cellIs" priority="814" operator="equal" id="{F9D128DD-D462-4852-8D89-4CBE03CDE51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15" operator="equal" id="{CC944FD9-4EB3-47C5-9940-58057DD4571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16" operator="equal" id="{F45434A0-4AEA-436A-9DF5-653C765CE37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17" operator="equal" id="{2AD2DA81-FDF5-462E-B8C9-CB3156391FA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18" operator="equal" id="{42E54358-A4C5-497E-A19A-A926E554C14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cellIs" priority="809" operator="equal" id="{D44C0431-7BA9-46EA-BF2E-E678FD3CC0D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10" operator="equal" id="{173C6305-BC85-404C-BE34-905ECACE9FD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11" operator="equal" id="{5AFA8380-EAD7-413C-88A1-8AE6603153A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12" operator="equal" id="{B1455131-0F98-445C-BA00-B0442461955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13" operator="equal" id="{4858F481-7C9A-4265-B5B9-C7AED5FEDB3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I28</xm:sqref>
        </x14:conditionalFormatting>
        <x14:conditionalFormatting xmlns:xm="http://schemas.microsoft.com/office/excel/2006/main">
          <x14:cfRule type="cellIs" priority="804" operator="equal" id="{50055E5E-5FF0-47E4-9497-84F4EB0C6FD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05" operator="equal" id="{957E16DA-CB21-4704-B3F3-4884055955D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06" operator="equal" id="{759514D2-9E82-4527-A761-9832975FAA0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07" operator="equal" id="{3FECFF45-24DC-4565-A86A-605ABC9C714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08" operator="equal" id="{977502A7-2C53-4345-9B43-607F8B7964F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I30:I31</xm:sqref>
        </x14:conditionalFormatting>
        <x14:conditionalFormatting xmlns:xm="http://schemas.microsoft.com/office/excel/2006/main">
          <x14:cfRule type="cellIs" priority="799" operator="equal" id="{251FB633-5F01-445F-80E7-41907C9D050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00" operator="equal" id="{FF9110A9-8711-4E97-8033-7C4F01B391A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01" operator="equal" id="{796EE287-6BA7-4854-890D-4063AC1532F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02" operator="equal" id="{81B7B137-E169-4E04-BF4C-D61997B2244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03" operator="equal" id="{B4F66E02-851A-4D6C-BC26-483F659E96E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cellIs" priority="794" operator="equal" id="{049FF2ED-78B7-4088-895D-5D9D1478E68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95" operator="equal" id="{21E42E54-D582-49E1-A640-F9445A8ED7D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96" operator="equal" id="{4599366D-DA58-4BD3-9BA7-9F543BAB9DB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97" operator="equal" id="{B0323DA2-016A-445A-B489-5D3235DCF21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98" operator="equal" id="{EEA83EC2-2DBE-47F7-AB3E-C5C5FAA9CC1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I32</xm:sqref>
        </x14:conditionalFormatting>
        <x14:conditionalFormatting xmlns:xm="http://schemas.microsoft.com/office/excel/2006/main">
          <x14:cfRule type="cellIs" priority="789" operator="equal" id="{5C0A81E5-BE75-4215-BFD8-F0DEACE0860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90" operator="equal" id="{7DA0E652-329A-4111-8ECA-077B4E782F8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91" operator="equal" id="{55BC7B56-E97A-44B2-9D5A-4BF7019EEB7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92" operator="equal" id="{C5C8F444-4634-4BD7-A9E5-88310A09F00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93" operator="equal" id="{E25BEBD4-5D85-456A-8064-9BF88514598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I34:I35</xm:sqref>
        </x14:conditionalFormatting>
        <x14:conditionalFormatting xmlns:xm="http://schemas.microsoft.com/office/excel/2006/main">
          <x14:cfRule type="cellIs" priority="784" operator="equal" id="{665B0391-0528-4F0F-957B-F2884F30AFC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85" operator="equal" id="{9E53C4A0-DEB8-41C3-99A3-2CFF7E3DAA6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86" operator="equal" id="{DA4E3505-769A-4CEB-A0FE-8951F86A867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87" operator="equal" id="{3DC618B3-46A0-4AA0-8567-802C2B3E1E9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88" operator="equal" id="{68985BC6-BA8E-4455-A3B2-781A1C89A39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ellIs" priority="779" operator="equal" id="{8EDCF8D8-88BC-4BFA-8E6C-311F62C086A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80" operator="equal" id="{F07223F4-317A-42DE-B07B-6F49E00C849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81" operator="equal" id="{4FBDB2FB-0C30-447F-9CF0-2BB5116680C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82" operator="equal" id="{80D95E84-516E-4832-ACCE-7AC60173ACB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83" operator="equal" id="{EA4B1B8B-0721-4FFF-806E-535640AB428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ellIs" priority="774" operator="equal" id="{12ECC410-4D93-47D8-99E3-96F81324031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75" operator="equal" id="{CA6EEA43-4583-49F0-8D27-05E115D36E0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76" operator="equal" id="{40CCD5F4-DC08-49FB-A5AD-157BE0016CA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77" operator="equal" id="{67F99D27-5B1F-439C-BD78-DDC3DE7CFF4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78" operator="equal" id="{9F9AB90A-F884-4AEC-BC5B-332B6D3B65B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I38:I39</xm:sqref>
        </x14:conditionalFormatting>
        <x14:conditionalFormatting xmlns:xm="http://schemas.microsoft.com/office/excel/2006/main">
          <x14:cfRule type="cellIs" priority="769" operator="equal" id="{D1D252AB-2584-4323-AC70-1C5F866855A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70" operator="equal" id="{9F5A8261-0C59-468B-A9EC-BDBFE79F4C1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71" operator="equal" id="{E0A305FD-8A0B-4883-9C00-6E10EA4437B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72" operator="equal" id="{120B87B0-BE5B-4711-B866-A6FAFEA45BA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73" operator="equal" id="{1BFDE489-9D4A-469D-A5EC-C2BABAF80E9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I41</xm:sqref>
        </x14:conditionalFormatting>
        <x14:conditionalFormatting xmlns:xm="http://schemas.microsoft.com/office/excel/2006/main">
          <x14:cfRule type="cellIs" priority="764" operator="equal" id="{0A68B052-E693-46FE-AE2D-B4275DB468C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65" operator="equal" id="{754BA6B1-6DE6-4B2C-B710-B683C48F9CA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66" operator="equal" id="{68195E81-FDD7-4DE6-84F0-DC72E9EB52D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67" operator="equal" id="{9EDD220F-A9B3-4D83-9191-60E6C6BC27A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68" operator="equal" id="{5E392823-6216-4715-9F97-B3B12B16364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I40</xm:sqref>
        </x14:conditionalFormatting>
        <x14:conditionalFormatting xmlns:xm="http://schemas.microsoft.com/office/excel/2006/main">
          <x14:cfRule type="cellIs" priority="759" operator="equal" id="{86312082-5D26-4090-81F6-959E6FB9376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60" operator="equal" id="{DF680B0C-6053-41AF-9861-9AA09BDD842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61" operator="equal" id="{E70027A8-3365-4E21-A090-5690CED8B8F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62" operator="equal" id="{5C34B439-AE27-47DB-9C90-F5827BE3EBB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63" operator="equal" id="{0EA08017-3BDF-4031-A61C-BC4758D4534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I42:I43</xm:sqref>
        </x14:conditionalFormatting>
        <x14:conditionalFormatting xmlns:xm="http://schemas.microsoft.com/office/excel/2006/main">
          <x14:cfRule type="cellIs" priority="754" operator="equal" id="{61A91174-006D-447B-BBD8-1C7FC78388D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55" operator="equal" id="{539C76BA-09AA-4527-B9DB-4B66D905E37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56" operator="equal" id="{2D8D51E5-B38E-411E-8E83-F1B4051CFD1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57" operator="equal" id="{E0BF06B9-7EC9-4246-BE4A-45284173B0A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58" operator="equal" id="{AEC85B00-2AA7-48A1-B7C0-9EDF61DF847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I45</xm:sqref>
        </x14:conditionalFormatting>
        <x14:conditionalFormatting xmlns:xm="http://schemas.microsoft.com/office/excel/2006/main">
          <x14:cfRule type="cellIs" priority="749" operator="equal" id="{34BF6CE7-4727-4C5A-88C5-1F50AC54E2C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50" operator="equal" id="{E18E3B9F-87BC-4B7B-8386-0E85E9A3DF1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51" operator="equal" id="{E0866245-D873-49D3-BE74-26FDB09E25E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52" operator="equal" id="{90857FD1-F570-43D5-A0AA-A0E0B14FD3D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53" operator="equal" id="{6722BB3A-DB7A-49BB-A1E1-76D98CDE590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I44</xm:sqref>
        </x14:conditionalFormatting>
        <x14:conditionalFormatting xmlns:xm="http://schemas.microsoft.com/office/excel/2006/main">
          <x14:cfRule type="cellIs" priority="744" operator="equal" id="{8E4ACEDC-764C-4A7F-980D-4B984F93A05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45" operator="equal" id="{C6C1356B-9DDC-491D-A57D-80F53F8B513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46" operator="equal" id="{87493831-68D1-4B11-B6AC-56573942A03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47" operator="equal" id="{D73A5537-10D0-40C1-99C7-3D5C4AFDF3D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48" operator="equal" id="{1A962713-8266-4735-8103-8E863016429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I46:I47</xm:sqref>
        </x14:conditionalFormatting>
        <x14:conditionalFormatting xmlns:xm="http://schemas.microsoft.com/office/excel/2006/main">
          <x14:cfRule type="cellIs" priority="739" operator="equal" id="{DA65DCD2-F5BE-41DE-AFB3-EA8A9676ACC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40" operator="equal" id="{C4E44156-82CF-40CA-965B-6B9FF71B4A3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41" operator="equal" id="{D4BD6760-E3C9-48DF-8AB9-137AB91704C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42" operator="equal" id="{57869A86-F770-42EF-A59C-35DC54EC712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43" operator="equal" id="{2F8AACAF-197B-4B7A-A99E-79DD4EA78FB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I48</xm:sqref>
        </x14:conditionalFormatting>
        <x14:conditionalFormatting xmlns:xm="http://schemas.microsoft.com/office/excel/2006/main">
          <x14:cfRule type="cellIs" priority="734" operator="equal" id="{436431AB-68FC-4AC5-BD55-F9C95D08774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35" operator="equal" id="{1648ECF9-C788-45B1-9C09-AE9630E77E7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36" operator="equal" id="{7B397119-7035-44B7-B6E8-C70CCE25176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37" operator="equal" id="{7E1B9AAE-8BBD-4A18-B501-96E7C49772C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38" operator="equal" id="{3B0911F9-5809-4EDC-8289-3F15D00ECF3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I50:I51</xm:sqref>
        </x14:conditionalFormatting>
        <x14:conditionalFormatting xmlns:xm="http://schemas.microsoft.com/office/excel/2006/main">
          <x14:cfRule type="cellIs" priority="729" operator="equal" id="{4BA9F3C9-0D0E-4D70-98AD-8F3E1A2A7F5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30" operator="equal" id="{4011A2AA-0208-4774-B7FA-E8903ECCBDF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31" operator="equal" id="{F5D150CD-85AF-475B-8CC3-0B280282BCB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32" operator="equal" id="{4F2EF461-C515-4053-B086-E170127D10F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33" operator="equal" id="{AFB70617-3F4C-421A-9529-340B32C964E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E25</xm:sqref>
        </x14:conditionalFormatting>
        <x14:conditionalFormatting xmlns:xm="http://schemas.microsoft.com/office/excel/2006/main">
          <x14:cfRule type="cellIs" priority="724" operator="equal" id="{1FB14072-F149-4B8A-9385-799E9B1D1D3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25" operator="equal" id="{5F1D8A08-6AB8-4780-802F-87EEFBBD2CF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26" operator="equal" id="{8993ECB3-7FD0-4933-B459-CA614B4F3CE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27" operator="equal" id="{8ABB314A-6B81-404F-BCF5-69B4F5DCA89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28" operator="equal" id="{C3087B41-7F7C-46C3-9F2B-B1A62F1F24F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E24</xm:sqref>
        </x14:conditionalFormatting>
        <x14:conditionalFormatting xmlns:xm="http://schemas.microsoft.com/office/excel/2006/main">
          <x14:cfRule type="cellIs" priority="719" operator="equal" id="{82669665-A522-487A-BFAC-9E64D53C7CA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20" operator="equal" id="{218673F0-8DFE-4ADC-819E-7AAD136F4A0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21" operator="equal" id="{1DDDDCB1-B6DC-48DF-B688-C03EF015EBE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22" operator="equal" id="{BE14EE42-4308-4F0A-9D7B-4ED67A45E75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23" operator="equal" id="{8C444285-5029-40C1-8BEA-3E02C34A231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E26:E27</xm:sqref>
        </x14:conditionalFormatting>
        <x14:conditionalFormatting xmlns:xm="http://schemas.microsoft.com/office/excel/2006/main">
          <x14:cfRule type="cellIs" priority="624" operator="equal" id="{311C5482-C7FD-46C6-B3D4-FB4CC21BDF7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25" operator="equal" id="{FA220797-00E1-41D7-A2AB-10310136160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26" operator="equal" id="{5B92B1C0-8C33-418B-894F-FAD6310F511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27" operator="equal" id="{9A8EEF05-60B5-4842-BC4E-565452ED0E7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28" operator="equal" id="{86C88AF8-0471-41B3-8802-E7452EFF21D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Q24</xm:sqref>
        </x14:conditionalFormatting>
        <x14:conditionalFormatting xmlns:xm="http://schemas.microsoft.com/office/excel/2006/main">
          <x14:cfRule type="cellIs" priority="619" operator="equal" id="{E3BE5638-8614-47D9-B77F-91AC8596F7E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20" operator="equal" id="{26A156A2-C9D0-4D57-A070-65B0E468834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21" operator="equal" id="{445E04E0-81A2-49A4-8332-DF752FB80B0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22" operator="equal" id="{FE8844D9-0397-4BFC-BD75-753435241C2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23" operator="equal" id="{E14D964D-192E-4C9F-A6C3-0126EC09DAA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Q26:Q27</xm:sqref>
        </x14:conditionalFormatting>
        <x14:conditionalFormatting xmlns:xm="http://schemas.microsoft.com/office/excel/2006/main">
          <x14:cfRule type="cellIs" priority="614" operator="equal" id="{D76359EA-437C-4AD5-BF82-0ADFAE60354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15" operator="equal" id="{6A7A27E6-3192-4CC7-9A0E-5646D94114F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16" operator="equal" id="{DF376E22-CDDF-46EA-A491-AEA9D709385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17" operator="equal" id="{CAE03A9D-D5C9-4A2A-8A64-F8235C49C96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18" operator="equal" id="{7E3EEC56-39BA-4096-85B4-FF03DA56E8B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Q28</xm:sqref>
        </x14:conditionalFormatting>
        <x14:conditionalFormatting xmlns:xm="http://schemas.microsoft.com/office/excel/2006/main">
          <x14:cfRule type="cellIs" priority="609" operator="equal" id="{1977BD80-3BC7-4135-A037-2C88120F744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10" operator="equal" id="{61ECC792-0975-4925-AD0D-85BBC22D89F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11" operator="equal" id="{4153E231-6790-4158-93E1-2CD1F808CFD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12" operator="equal" id="{B905D28C-2C99-4A13-9FF8-82320233655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13" operator="equal" id="{1342ACE6-751A-42D6-A60F-908D9B763F8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Q30:Q31</xm:sqref>
        </x14:conditionalFormatting>
        <x14:conditionalFormatting xmlns:xm="http://schemas.microsoft.com/office/excel/2006/main">
          <x14:cfRule type="cellIs" priority="604" operator="equal" id="{DDBB534C-1CD3-4A90-B6AA-662960CA449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05" operator="equal" id="{528A85A9-0D1D-4D04-98EC-7C8E0E432A4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06" operator="equal" id="{8EC056BB-C8BC-4A0B-89A8-797AFFB2B7E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07" operator="equal" id="{04CF993C-77AC-4D1B-9B79-62AF39E079E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08" operator="equal" id="{5DA3356E-8FFF-4F3B-AFCE-715237896BE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Q32</xm:sqref>
        </x14:conditionalFormatting>
        <x14:conditionalFormatting xmlns:xm="http://schemas.microsoft.com/office/excel/2006/main">
          <x14:cfRule type="cellIs" priority="599" operator="equal" id="{2FE9C91A-D9AF-46CD-A790-2520C275C22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00" operator="equal" id="{2F57E283-9268-4E21-874F-41DD3B9C937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01" operator="equal" id="{801D6DC1-880F-4B68-8EBE-C5E0DAA8ADC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02" operator="equal" id="{06DC170D-CA7C-4928-A3A3-64E28CF48A7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03" operator="equal" id="{C9529E4B-3610-45CD-BFA3-010C1EF64A6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Q34:Q35</xm:sqref>
        </x14:conditionalFormatting>
        <x14:conditionalFormatting xmlns:xm="http://schemas.microsoft.com/office/excel/2006/main">
          <x14:cfRule type="cellIs" priority="594" operator="equal" id="{1D2D60C6-A5CA-4A1C-BDE9-5283DBED4D8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95" operator="equal" id="{A44B01A0-CF4B-4991-A579-68BFEB79868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96" operator="equal" id="{1ED1B41B-D68F-413F-BC25-2A8105F91DB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97" operator="equal" id="{9B653E1A-ACD2-437B-A337-A6A891C9304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98" operator="equal" id="{D8F53153-68D6-4B64-8F49-C62A7200AFE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589" operator="equal" id="{17991265-5B71-496F-ABCE-F1777633ADF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90" operator="equal" id="{31B61C44-E468-4852-9C80-016DD134228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91" operator="equal" id="{56C7A625-EEAF-41DC-A6A0-68B36F914F4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92" operator="equal" id="{55EDC5D3-89A9-424B-AEF9-28AC829713F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93" operator="equal" id="{3D090010-E624-4E21-8072-0B4624E7529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Q38:Q39</xm:sqref>
        </x14:conditionalFormatting>
        <x14:conditionalFormatting xmlns:xm="http://schemas.microsoft.com/office/excel/2006/main">
          <x14:cfRule type="cellIs" priority="584" operator="equal" id="{C2794589-27D5-44CF-8EAA-EAFFFD0BC22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85" operator="equal" id="{B77EE2EA-3945-4FEF-8CF3-B99EAE400FC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86" operator="equal" id="{E410DA63-ED13-407C-854F-A6FE5689937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87" operator="equal" id="{27DC09AA-A63D-4F1D-BCEC-01325E1F156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88" operator="equal" id="{121E46B4-672C-4868-8269-1BD3F35B617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Q40</xm:sqref>
        </x14:conditionalFormatting>
        <x14:conditionalFormatting xmlns:xm="http://schemas.microsoft.com/office/excel/2006/main">
          <x14:cfRule type="cellIs" priority="579" operator="equal" id="{1893A070-4A9E-4DBE-AB69-986F58BB5F3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80" operator="equal" id="{D09236D1-5AC9-4DC6-9654-0EE580FCF4D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81" operator="equal" id="{6537F959-0430-402E-A1EC-9F790895D59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82" operator="equal" id="{EABF95F9-79A3-4188-8AA0-F29E8E17EC9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83" operator="equal" id="{FF2FC111-8852-41A1-AF70-1379D62595B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Q42:Q43</xm:sqref>
        </x14:conditionalFormatting>
        <x14:conditionalFormatting xmlns:xm="http://schemas.microsoft.com/office/excel/2006/main">
          <x14:cfRule type="cellIs" priority="554" operator="equal" id="{D56D1F36-3143-4D83-96E5-324342C26FF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55" operator="equal" id="{FE13B922-5C03-472C-82A6-C4C85AD06B5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56" operator="equal" id="{0C7733C7-3E37-48A0-91D9-2953AFCC074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57" operator="equal" id="{36876212-FB15-4078-8BFB-5CE8E1DE661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58" operator="equal" id="{D4F25FC5-17E2-46D3-9E7E-FB13378DD56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574" operator="equal" id="{1A628467-15CD-41CD-8483-268454A8C35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75" operator="equal" id="{18D04E69-0721-4F71-A989-AFCC755A460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76" operator="equal" id="{803AEF43-5071-405B-9584-B9E0A8EC669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77" operator="equal" id="{2AAD9914-22B8-4C00-918D-AAE72A3320A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78" operator="equal" id="{F5ACBEAF-D1B2-4675-BA13-D69798E5500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I49</xm:sqref>
        </x14:conditionalFormatting>
        <x14:conditionalFormatting xmlns:xm="http://schemas.microsoft.com/office/excel/2006/main">
          <x14:cfRule type="cellIs" priority="569" operator="equal" id="{66899BD0-71DE-4CEA-A9B5-56B3168B7D7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70" operator="equal" id="{66CD524B-D37B-475C-B8FA-AA1294CFB1C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71" operator="equal" id="{6D83286F-FA6A-41FF-9698-B4E52769BDA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72" operator="equal" id="{5868AB14-F4BC-4D92-9B76-2BF10CA5080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73" operator="equal" id="{EF8CE82A-3FFE-4DB0-A877-733FBE38E76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M49</xm:sqref>
        </x14:conditionalFormatting>
        <x14:conditionalFormatting xmlns:xm="http://schemas.microsoft.com/office/excel/2006/main">
          <x14:cfRule type="cellIs" priority="564" operator="equal" id="{174E545E-FBD9-4533-A53F-826056A906D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65" operator="equal" id="{9807C618-6019-4DD2-A03C-C61D2817CF3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66" operator="equal" id="{0C079012-8AEA-4DD7-86FE-28CDAA90C6E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67" operator="equal" id="{A315F4ED-9174-4939-B195-A5596B0D264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68" operator="equal" id="{5D3D172C-9B56-4142-A306-629F832DC87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U37</xm:sqref>
        </x14:conditionalFormatting>
        <x14:conditionalFormatting xmlns:xm="http://schemas.microsoft.com/office/excel/2006/main">
          <x14:cfRule type="cellIs" priority="559" operator="equal" id="{8DABB318-D36D-473A-A0A3-9DBF57C77C5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60" operator="equal" id="{7B03F8CD-A969-4728-93EB-FF12037400F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61" operator="equal" id="{C0BD164D-270F-4ED9-A3C8-96D105E81D4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62" operator="equal" id="{50813F2B-F9EB-4924-A894-4FE21A3BE3E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63" operator="equal" id="{4CBBB47F-F5FB-4187-B09C-15D211B1A6C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Q37</xm:sqref>
        </x14:conditionalFormatting>
        <x14:conditionalFormatting xmlns:xm="http://schemas.microsoft.com/office/excel/2006/main">
          <x14:cfRule type="cellIs" priority="549" operator="equal" id="{20E790B1-3FC6-4D16-9008-6439C963710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50" operator="equal" id="{A1E2729C-77DF-4018-B2B3-1626BA57D96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51" operator="equal" id="{2BA051DF-31D3-4802-B976-8925BFB2F01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52" operator="equal" id="{6C4A7291-36B5-4116-B741-AEABCDFF924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53" operator="equal" id="{BD940C18-F61B-4665-9BD5-E1AACFFE03A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Q29</xm:sqref>
        </x14:conditionalFormatting>
        <x14:conditionalFormatting xmlns:xm="http://schemas.microsoft.com/office/excel/2006/main">
          <x14:cfRule type="cellIs" priority="539" operator="equal" id="{F4111FFA-7CE6-4CE0-AC47-C53ECB04D99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40" operator="equal" id="{8FD3AD73-0F31-48D1-AD3F-638011713BA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41" operator="equal" id="{8CC607D8-12DA-4C14-A7DE-471F9AA384F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42" operator="equal" id="{433D4333-1BBF-4BC9-B1E7-FD25C22F6E0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43" operator="equal" id="{8AFAEDD2-68DB-4EAF-BCB1-A0DAE60830E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U25</xm:sqref>
        </x14:conditionalFormatting>
        <x14:conditionalFormatting xmlns:xm="http://schemas.microsoft.com/office/excel/2006/main">
          <x14:cfRule type="cellIs" priority="534" operator="equal" id="{0BB7C621-D9B8-42D8-95C3-182BF53C7C1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35" operator="equal" id="{5CB93BDF-A4E9-45C9-B9EF-2270FA9DD7E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36" operator="equal" id="{2805A1A2-4C20-4C7D-B3DE-9E342ABC4D0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37" operator="equal" id="{E84A6ED9-5B3B-461C-B685-1684979F50E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38" operator="equal" id="{6A112ED8-2829-4993-9D98-594C4D208D2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U29</xm:sqref>
        </x14:conditionalFormatting>
        <x14:conditionalFormatting xmlns:xm="http://schemas.microsoft.com/office/excel/2006/main">
          <x14:cfRule type="cellIs" priority="529" operator="equal" id="{984CE698-8853-450C-9D25-15123E9B60F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30" operator="equal" id="{23598F40-90EA-4E19-8B47-644BF3455C7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31" operator="equal" id="{66E20BB1-2DF3-4AA6-983D-4EA717B3039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32" operator="equal" id="{05CE36C0-CB88-46F7-959C-050F99A03C2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33" operator="equal" id="{7AD82DF6-55B4-48C7-BF85-D8CAA252D65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U33</xm:sqref>
        </x14:conditionalFormatting>
        <x14:conditionalFormatting xmlns:xm="http://schemas.microsoft.com/office/excel/2006/main">
          <x14:cfRule type="cellIs" priority="524" operator="equal" id="{C6C22B98-D24B-45C7-8A6B-6624992C47A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25" operator="equal" id="{2E1E692D-341F-4C5F-9DFF-87F76C45A5E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26" operator="equal" id="{BE01284A-5A9D-4EB1-A4AC-143FEA5FCE8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27" operator="equal" id="{223BB051-D86D-44CC-8762-5F6067572DB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28" operator="equal" id="{462F9902-6D1F-401C-8CE1-5079EEC68E0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U41</xm:sqref>
        </x14:conditionalFormatting>
        <x14:conditionalFormatting xmlns:xm="http://schemas.microsoft.com/office/excel/2006/main">
          <x14:cfRule type="cellIs" priority="519" operator="equal" id="{920DA9A0-9BF6-45A6-B487-94B9BC278B5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20" operator="equal" id="{5114A5AD-EC75-4EEE-8F22-037AC15886C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21" operator="equal" id="{3CBCCB5C-161F-47EF-8E8E-BD910920134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22" operator="equal" id="{2AC65D84-3C4C-42F0-AC74-431E0594051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23" operator="equal" id="{F6B460CC-1BE3-425E-ACB8-7CD8B9CA39C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Q41</xm:sqref>
        </x14:conditionalFormatting>
        <x14:conditionalFormatting xmlns:xm="http://schemas.microsoft.com/office/excel/2006/main">
          <x14:cfRule type="cellIs" priority="512" operator="equal" id="{7139B207-886C-4461-B6F9-081FC834EE6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13" operator="equal" id="{4C70693D-D13A-44CB-B5F0-CA779A78007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14" operator="equal" id="{7F94A451-1A70-4559-AD4F-324CA4DE575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15" operator="equal" id="{F32B3A12-A683-4D9D-B6C3-3C4373B870D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16" operator="equal" id="{96B471E8-A455-4B1E-AD5D-45C4DDFA234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Y32:Y35</xm:sqref>
        </x14:conditionalFormatting>
        <x14:conditionalFormatting xmlns:xm="http://schemas.microsoft.com/office/excel/2006/main">
          <x14:cfRule type="cellIs" priority="507" operator="equal" id="{46310CAA-819F-4D1F-A512-A6004635D49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08" operator="equal" id="{7FDD2A44-58C8-4808-937D-83C73C0E0D2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09" operator="equal" id="{36FD7482-C0BB-4749-A64E-F6ADDE1C97C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10" operator="equal" id="{CB446E9D-6122-40E5-A0DE-B35F07B51D6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11" operator="equal" id="{80D1C5A3-EEAE-4E31-A565-C4400354FDC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Y28:Y31</xm:sqref>
        </x14:conditionalFormatting>
        <x14:conditionalFormatting xmlns:xm="http://schemas.microsoft.com/office/excel/2006/main">
          <x14:cfRule type="cellIs" priority="502" operator="equal" id="{C3EC22A3-BAF1-482C-8900-B128BC6B420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03" operator="equal" id="{C374504E-856B-4273-A074-B41C2DD4303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04" operator="equal" id="{B1312E9C-755D-42AF-8284-3D91E03E7F2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05" operator="equal" id="{05608685-FBBE-44C2-BDDB-5C6AF15A687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06" operator="equal" id="{A6AF45C0-641C-4CF5-91EA-80DF3AE4FA7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Y24:Y27</xm:sqref>
        </x14:conditionalFormatting>
        <x14:conditionalFormatting xmlns:xm="http://schemas.microsoft.com/office/excel/2006/main">
          <x14:cfRule type="cellIs" priority="497" operator="equal" id="{C9519034-FA32-464C-BCD8-A6496142F34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98" operator="equal" id="{47E0F385-9927-4E73-9519-60E3AF96562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99" operator="equal" id="{8169D9BF-50B5-44CB-81DB-59A3E61E2A7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00" operator="equal" id="{145A1AC1-3C25-49FF-8BAC-C1680AC2973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01" operator="equal" id="{10119CC3-57EE-4831-9BFC-5FEC1AA4BC2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Y36:Y39</xm:sqref>
        </x14:conditionalFormatting>
        <x14:conditionalFormatting xmlns:xm="http://schemas.microsoft.com/office/excel/2006/main">
          <x14:cfRule type="cellIs" priority="492" operator="equal" id="{652BC6BB-9FBF-4AD2-A769-5DC617CEC04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93" operator="equal" id="{5359EFE5-3926-4BE8-B0A0-90552330058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94" operator="equal" id="{D2923860-E715-447A-AA60-576031D2B2E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95" operator="equal" id="{23474936-9A75-4D54-A7CB-5C6A5646540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96" operator="equal" id="{0C74AE93-59B6-4808-8A48-BCF7E6AB4CD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Y40:Y43</xm:sqref>
        </x14:conditionalFormatting>
        <x14:conditionalFormatting xmlns:xm="http://schemas.microsoft.com/office/excel/2006/main">
          <x14:cfRule type="cellIs" priority="487" operator="equal" id="{7296752C-AE92-4539-9D56-F95AB2A547B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88" operator="equal" id="{16CB0312-A50B-4CC0-B80F-876DED9FB69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89" operator="equal" id="{B79FC3B6-25E0-4F84-B33D-1734D787DFA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90" operator="equal" id="{F08D531D-A618-4E88-A0C8-14975D60716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91" operator="equal" id="{B857F8D3-17FC-44BC-A4B3-17DD0825C85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Y44:Y47</xm:sqref>
        </x14:conditionalFormatting>
        <x14:conditionalFormatting xmlns:xm="http://schemas.microsoft.com/office/excel/2006/main">
          <x14:cfRule type="cellIs" priority="482" operator="equal" id="{B283F0A2-6030-4C32-A7D3-A8FBE602897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83" operator="equal" id="{9591B440-5003-4E97-9D00-02FD97C33D9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84" operator="equal" id="{6B6D48FF-F50C-4242-86EC-6DC61DB0F7D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85" operator="equal" id="{3BD70511-BC8C-48DD-824E-04F7CFB759A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86" operator="equal" id="{6F1E7B5D-45BD-45E6-9EEF-6C1F55FB967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Y48:Y51</xm:sqref>
        </x14:conditionalFormatting>
        <x14:conditionalFormatting xmlns:xm="http://schemas.microsoft.com/office/excel/2006/main">
          <x14:cfRule type="cellIs" priority="477" operator="equal" id="{71282674-26B4-49EE-8645-655EAFC1048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78" operator="equal" id="{7ACA2189-5D34-40BF-BD3F-4BE4BE54049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79" operator="equal" id="{0F567315-1621-43F1-B4C9-02D83B7BB7C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80" operator="equal" id="{C4214299-7D3E-4A54-A225-4157144A110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81" operator="equal" id="{66A1405A-8A77-48AF-ADB0-29C05C37A8F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AC32:AC35</xm:sqref>
        </x14:conditionalFormatting>
        <x14:conditionalFormatting xmlns:xm="http://schemas.microsoft.com/office/excel/2006/main">
          <x14:cfRule type="cellIs" priority="472" operator="equal" id="{15DC54E9-7F27-4C1D-889E-364EE9B2A0A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73" operator="equal" id="{635DB3FE-7114-4945-889C-73C4532A5A2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74" operator="equal" id="{91127CB6-3B68-43B9-A0BC-201137F5509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75" operator="equal" id="{5ED9C26B-64E8-4B33-9F98-4029A0C2F18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76" operator="equal" id="{F39BA267-1FA9-4B05-A05A-437D5BD8217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AC28:AC31</xm:sqref>
        </x14:conditionalFormatting>
        <x14:conditionalFormatting xmlns:xm="http://schemas.microsoft.com/office/excel/2006/main">
          <x14:cfRule type="cellIs" priority="467" operator="equal" id="{B2C4A8BC-DED2-4E73-AA09-C2F79447A21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68" operator="equal" id="{D345B97B-DCF6-4C5E-BC6E-4C4F7709163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69" operator="equal" id="{F8953D02-3BD5-4090-9DF4-03B0A5B79BE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70" operator="equal" id="{D06297BF-00B9-49CA-81AA-33B34699519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71" operator="equal" id="{4C1A8358-8B2E-4AA3-A65F-95BD9CD5A05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AC24:AC27</xm:sqref>
        </x14:conditionalFormatting>
        <x14:conditionalFormatting xmlns:xm="http://schemas.microsoft.com/office/excel/2006/main">
          <x14:cfRule type="cellIs" priority="462" operator="equal" id="{CB261262-44F8-417F-A0B1-11A8E901DA7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63" operator="equal" id="{F7ECC4B4-7D62-4D20-9913-3DE46585BD5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64" operator="equal" id="{3D8DC32A-8719-4522-8CBE-F9F73A24033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65" operator="equal" id="{3EE95791-7ED2-42FC-AC4F-9ADBB9E5DBC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66" operator="equal" id="{E335C0B7-E6D3-4223-B9AB-82F4ACF9750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AC36:AC39</xm:sqref>
        </x14:conditionalFormatting>
        <x14:conditionalFormatting xmlns:xm="http://schemas.microsoft.com/office/excel/2006/main">
          <x14:cfRule type="cellIs" priority="457" operator="equal" id="{5ACA48D0-2ACA-4A19-995D-6221A52158D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58" operator="equal" id="{38024A0A-EF5B-426F-912C-876ADE1D642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59" operator="equal" id="{11DE8452-FE3F-49F5-9D42-5B2CFBA5970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60" operator="equal" id="{B67C4293-316E-48A0-B2CF-DF6850050EA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61" operator="equal" id="{B314AD37-F0D9-4FEC-8374-CB1B359A3D4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AC40:AC43</xm:sqref>
        </x14:conditionalFormatting>
        <x14:conditionalFormatting xmlns:xm="http://schemas.microsoft.com/office/excel/2006/main">
          <x14:cfRule type="cellIs" priority="452" operator="equal" id="{F93E78F0-D785-4317-BF4B-EFDF21F32C5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53" operator="equal" id="{708E270B-8068-48B9-97C6-CE3B61844C2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54" operator="equal" id="{9B14ECBD-F632-453D-B9B9-90E0C5DE947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55" operator="equal" id="{7A1D5122-41BB-44A2-AEB2-73B805E235E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56" operator="equal" id="{E3766FB3-17D8-4B35-8895-4D882A79A07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AC44:AC47</xm:sqref>
        </x14:conditionalFormatting>
        <x14:conditionalFormatting xmlns:xm="http://schemas.microsoft.com/office/excel/2006/main">
          <x14:cfRule type="cellIs" priority="447" operator="equal" id="{3B041A8E-6977-485A-946C-C44C62A1B6B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48" operator="equal" id="{7BFA6538-98BB-41B1-A45B-CB73869672A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49" operator="equal" id="{AAD63DB1-03F3-438C-A859-8352B460559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50" operator="equal" id="{E0B5AA44-D98B-4A41-A1C0-CB0DF29836B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51" operator="equal" id="{798FF3AA-9C5D-46E1-A86B-A8F9213B7DB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AC48:AC51</xm:sqref>
        </x14:conditionalFormatting>
        <x14:conditionalFormatting xmlns:xm="http://schemas.microsoft.com/office/excel/2006/main">
          <x14:cfRule type="cellIs" priority="442" operator="equal" id="{9BE75894-14AC-47D8-BD14-7424875B405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43" operator="equal" id="{25713EEA-BD09-4030-9669-392E7318D15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44" operator="equal" id="{EE8913FF-6646-44C4-A9C4-04924866C99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45" operator="equal" id="{9E696DFF-CCCE-4848-84E4-5D08DB148DD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46" operator="equal" id="{02A38ECA-3EED-4703-8472-85B9BA7F82F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AG32:AG35</xm:sqref>
        </x14:conditionalFormatting>
        <x14:conditionalFormatting xmlns:xm="http://schemas.microsoft.com/office/excel/2006/main">
          <x14:cfRule type="cellIs" priority="437" operator="equal" id="{901C143B-A94F-446C-A9A3-E639B78D387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38" operator="equal" id="{2E6BB96B-93D4-4AC6-BB49-D217A952126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39" operator="equal" id="{9BE1EC34-EB79-41B4-B6D4-A32548445CE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40" operator="equal" id="{23D18F26-F9E4-46CC-8384-00BE117624A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41" operator="equal" id="{1837D31B-32C2-4ECC-AB5C-6FC4A442B50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AG28:AG31</xm:sqref>
        </x14:conditionalFormatting>
        <x14:conditionalFormatting xmlns:xm="http://schemas.microsoft.com/office/excel/2006/main">
          <x14:cfRule type="cellIs" priority="432" operator="equal" id="{B96ABC2A-0FDA-4633-BCA8-5EB33381858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33" operator="equal" id="{E39A90B5-02C6-426C-8160-BE7AA62CA94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34" operator="equal" id="{D936E75D-783D-48D7-B9EA-70E6FEA267F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35" operator="equal" id="{5B616BAC-FDA8-459F-9F6C-275745835C2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36" operator="equal" id="{4C95288D-0F6D-41FD-97F1-B551E3ED8E6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AG24:AG27</xm:sqref>
        </x14:conditionalFormatting>
        <x14:conditionalFormatting xmlns:xm="http://schemas.microsoft.com/office/excel/2006/main">
          <x14:cfRule type="cellIs" priority="427" operator="equal" id="{4E3CB71E-FE46-40F3-9CC7-5C3D84ACAC0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28" operator="equal" id="{31CB47E7-4A0E-446F-ADD6-822101E46BC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29" operator="equal" id="{86FF9F88-DE25-4D83-AA63-55B82EE4586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30" operator="equal" id="{29902825-1D2D-464D-914E-9086DEDCE3F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31" operator="equal" id="{723F6E09-02F6-4B73-9412-CAB07FE1A81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AG36:AG39</xm:sqref>
        </x14:conditionalFormatting>
        <x14:conditionalFormatting xmlns:xm="http://schemas.microsoft.com/office/excel/2006/main">
          <x14:cfRule type="cellIs" priority="422" operator="equal" id="{48262071-CD60-42DE-BD11-B7D6897B94E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23" operator="equal" id="{C5B86FD7-0E56-4020-B50C-D0B88282716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24" operator="equal" id="{1A95249B-0083-4D86-A4B4-4364B25BA6F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25" operator="equal" id="{89411BDA-1B76-46D6-9F25-0B49DB5B7E9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26" operator="equal" id="{A0210E63-F8D1-497D-BE51-A7A132FD699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AG40:AG43</xm:sqref>
        </x14:conditionalFormatting>
        <x14:conditionalFormatting xmlns:xm="http://schemas.microsoft.com/office/excel/2006/main">
          <x14:cfRule type="cellIs" priority="417" operator="equal" id="{B0729FF6-D80F-4B44-B741-82410CE14E9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18" operator="equal" id="{B1C429EC-9D9D-4C8E-BFB7-854C1A441BA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19" operator="equal" id="{A4A96EE0-0C5F-4C5B-831E-3AFFFE615C2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20" operator="equal" id="{01D8AB20-A3E4-496A-8058-A921F57977E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21" operator="equal" id="{888E8BCA-0221-49D5-8B0C-BEE1864D702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AG44:AG47</xm:sqref>
        </x14:conditionalFormatting>
        <x14:conditionalFormatting xmlns:xm="http://schemas.microsoft.com/office/excel/2006/main">
          <x14:cfRule type="cellIs" priority="412" operator="equal" id="{F07671E7-E4F7-4CFC-91D2-DA40E4169E2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13" operator="equal" id="{1E156BA3-B7BF-4870-ABB1-F274459E98C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14" operator="equal" id="{5112477F-8DDC-435E-A4BC-5D9F2D678D2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15" operator="equal" id="{3FB46B5F-7927-41E4-BEB3-3DF28ED3409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16" operator="equal" id="{1D7E6943-5168-4B31-83E5-D15D75B39FA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AG48:AG51</xm:sqref>
        </x14:conditionalFormatting>
        <x14:conditionalFormatting xmlns:xm="http://schemas.microsoft.com/office/excel/2006/main">
          <x14:cfRule type="cellIs" priority="407" operator="equal" id="{09725F52-D395-4078-A337-D1A6A20FE1C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08" operator="equal" id="{DBDA6F59-CDF0-4F81-A65D-F75F2D66A9B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09" operator="equal" id="{7BF27058-4724-4E9A-8C65-80220DFF210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10" operator="equal" id="{615135C5-B548-43D6-9441-F553F37AE72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11" operator="equal" id="{1CD8D797-EC7F-4FAB-8DF9-6DC4D3CD687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U24</xm:sqref>
        </x14:conditionalFormatting>
        <x14:conditionalFormatting xmlns:xm="http://schemas.microsoft.com/office/excel/2006/main">
          <x14:cfRule type="cellIs" priority="402" operator="equal" id="{7E880879-7938-4A15-B668-83228963D6B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03" operator="equal" id="{0A79CE66-8FAE-4817-81DC-9BC7B1E24A9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04" operator="equal" id="{8A64ECDB-51AB-4EAE-8D4E-73B4E9277CD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05" operator="equal" id="{5CA5E48A-989D-41C3-866D-166A9F96FC0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06" operator="equal" id="{D39F9C3B-C250-4690-9EE5-7EAF28A52C1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U28</xm:sqref>
        </x14:conditionalFormatting>
        <x14:conditionalFormatting xmlns:xm="http://schemas.microsoft.com/office/excel/2006/main">
          <x14:cfRule type="cellIs" priority="397" operator="equal" id="{BBCCCF17-74B1-4BC9-A321-AFCE303F2B3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98" operator="equal" id="{2C0DE3D1-E9B1-4C86-89FD-9F66BD64F77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99" operator="equal" id="{F17990A1-ADF4-408A-B3CC-5A9539FCF1B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00" operator="equal" id="{D498425D-847D-46F9-9C3B-DC466B16D41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01" operator="equal" id="{E15D51EB-AA31-42B1-9B6C-A64A376C18D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U32</xm:sqref>
        </x14:conditionalFormatting>
        <x14:conditionalFormatting xmlns:xm="http://schemas.microsoft.com/office/excel/2006/main">
          <x14:cfRule type="cellIs" priority="392" operator="equal" id="{ECDC07D2-F566-46E8-A3A8-A97B721116B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93" operator="equal" id="{4E616FD8-422D-4A77-BBAB-D649A2F73AA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94" operator="equal" id="{91D058EC-D324-46D1-BE2C-97479E595B2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95" operator="equal" id="{FEA2458A-28C0-446C-BC9C-5E62776E603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96" operator="equal" id="{7B797FC5-C2A9-45BD-8C7B-A0D61770492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U36</xm:sqref>
        </x14:conditionalFormatting>
        <x14:conditionalFormatting xmlns:xm="http://schemas.microsoft.com/office/excel/2006/main">
          <x14:cfRule type="cellIs" priority="387" operator="equal" id="{FD08B73C-5598-45BA-A0B4-7A7ADCCA62D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88" operator="equal" id="{72D08C9D-D019-4E9F-9747-CD6F71A38F6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89" operator="equal" id="{95C614CC-D595-42D7-8777-F2637E7CED7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90" operator="equal" id="{B2DB5AF2-5DC1-43FA-92CC-1E9AC9A6F26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91" operator="equal" id="{FC11C060-B0A8-4464-AA4E-413C84049BD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U40</xm:sqref>
        </x14:conditionalFormatting>
        <x14:conditionalFormatting xmlns:xm="http://schemas.microsoft.com/office/excel/2006/main">
          <x14:cfRule type="cellIs" priority="382" operator="equal" id="{9C44A1E4-FB57-4947-AB98-86E1967A069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83" operator="equal" id="{A11F0055-80E5-4996-881F-703F8B9D5E7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84" operator="equal" id="{D635C806-755A-426B-870D-858F908F295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85" operator="equal" id="{D7B85F1A-C668-44FB-A73A-61A677DE522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86" operator="equal" id="{7748EBF6-922C-4F78-8303-82F8C5F2876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U44:U47</xm:sqref>
        </x14:conditionalFormatting>
        <x14:conditionalFormatting xmlns:xm="http://schemas.microsoft.com/office/excel/2006/main">
          <x14:cfRule type="cellIs" priority="377" operator="equal" id="{62647338-6BD4-40A8-9DC3-990E23CF61A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78" operator="equal" id="{4E3E4CF2-AF38-43B1-B93D-CFDBF7AAF46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79" operator="equal" id="{14A812D0-0E00-40C6-8F07-C09ADA5A4C0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80" operator="equal" id="{270A37D2-4C3F-4416-91F7-516389431CB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81" operator="equal" id="{8EC31A46-0E55-4C28-9097-C511D91F063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U48:U51</xm:sqref>
        </x14:conditionalFormatting>
        <x14:conditionalFormatting xmlns:xm="http://schemas.microsoft.com/office/excel/2006/main">
          <x14:cfRule type="cellIs" priority="372" operator="equal" id="{766BAC56-554E-4FA0-86F4-75F38A378BE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73" operator="equal" id="{AE6B3CC4-97EA-426A-B7AB-43C09A8AD6A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74" operator="equal" id="{0FA906F7-B092-4023-B0AD-1E600A83D17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75" operator="equal" id="{495B293E-4ADF-411A-B03B-05B4F83924B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76" operator="equal" id="{CD8AD939-1788-48E1-B0CF-8B0A287A46C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Q44:Q47</xm:sqref>
        </x14:conditionalFormatting>
        <x14:conditionalFormatting xmlns:xm="http://schemas.microsoft.com/office/excel/2006/main">
          <x14:cfRule type="cellIs" priority="367" operator="equal" id="{D2B8A313-BD83-48D6-88FD-4676607A801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68" operator="equal" id="{3A5F9273-48B3-4AC0-B5DF-C529B5A85DB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69" operator="equal" id="{ABB1383D-D23C-4A49-AC6C-1F77D9B3C82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70" operator="equal" id="{E127A46C-C03F-4716-A659-F9D43791B70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71" operator="equal" id="{C586F424-29F0-481B-A71A-18360C86D12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Q48:Q51</xm:sqref>
        </x14:conditionalFormatting>
        <x14:conditionalFormatting xmlns:xm="http://schemas.microsoft.com/office/excel/2006/main">
          <x14:cfRule type="cellIs" priority="362" operator="equal" id="{3DF631DA-A79D-4AAF-9AA4-D69D16FBD54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63" operator="equal" id="{3A0BFAE0-588D-4C6B-95D2-BCDF6EBAB83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64" operator="equal" id="{D11B3FB3-3A73-401E-9A6F-FE2FCE797E1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65" operator="equal" id="{1FF0E44F-B8B7-4214-8394-D420CC48880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66" operator="equal" id="{8BA623CF-6D93-45A2-8449-75AC912EC4E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U42:U43</xm:sqref>
        </x14:conditionalFormatting>
        <x14:conditionalFormatting xmlns:xm="http://schemas.microsoft.com/office/excel/2006/main">
          <x14:cfRule type="cellIs" priority="357" operator="equal" id="{00B6868C-6EF1-4615-8E48-87C98E7A7D1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58" operator="equal" id="{5E855316-2574-49D5-A040-D17AACCA3F0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59" operator="equal" id="{447BC625-704C-4D64-9ACB-6FCD6437CAC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60" operator="equal" id="{0E7BE8CF-74B3-4616-8B28-CF35C0C1C19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61" operator="equal" id="{2BFA8FAC-E1B2-4000-AA79-F9DC0DBB93B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U38:U39</xm:sqref>
        </x14:conditionalFormatting>
        <x14:conditionalFormatting xmlns:xm="http://schemas.microsoft.com/office/excel/2006/main">
          <x14:cfRule type="cellIs" priority="352" operator="equal" id="{8117B26C-698C-42F2-8FF2-98B09004321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53" operator="equal" id="{5D046FF0-C7EA-4FF7-BE36-2A5E12AA602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54" operator="equal" id="{811BE14A-FF45-446E-A679-8CCEF878BBD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55" operator="equal" id="{6E080AA4-F141-4A65-8496-6D3D6435D62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56" operator="equal" id="{264CD3C2-D043-4E14-A497-3B3EFC6FF47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U34:U35</xm:sqref>
        </x14:conditionalFormatting>
        <x14:conditionalFormatting xmlns:xm="http://schemas.microsoft.com/office/excel/2006/main">
          <x14:cfRule type="cellIs" priority="347" operator="equal" id="{0DB54D68-99DC-46CA-A1AD-F5BDD8070EB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48" operator="equal" id="{0EACF3EB-06D7-4AC2-9584-9DB0913D363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9" operator="equal" id="{06D2D4EA-BD51-42D3-AF48-56B18D4D30C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50" operator="equal" id="{7060EE42-B238-49CE-B5DC-8D67B2AD369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51" operator="equal" id="{D43C2E4D-835F-421B-9AA7-AADDB1FFC95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U26:U27</xm:sqref>
        </x14:conditionalFormatting>
        <x14:conditionalFormatting xmlns:xm="http://schemas.microsoft.com/office/excel/2006/main">
          <x14:cfRule type="cellIs" priority="342" operator="equal" id="{72DBD671-5E8B-48CF-A74B-10633EA63E8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43" operator="equal" id="{2B0625FB-CA94-465F-B1EE-DECF41BBDA2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4" operator="equal" id="{52E866DF-C526-4F4F-B32D-E08BA28CDD9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45" operator="equal" id="{5FD61300-9887-46EB-B206-489FF15219F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46" operator="equal" id="{9EBF7E4E-6892-40A6-8050-EC4C6FA3935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U30:U31</xm:sqref>
        </x14:conditionalFormatting>
        <x14:conditionalFormatting xmlns:xm="http://schemas.microsoft.com/office/excel/2006/main">
          <x14:cfRule type="cellIs" priority="338" operator="equal" id="{BC6F5383-CE75-4837-9D2F-9052EFB6AE38}">
            <xm:f>Quellen!$C$8</xm:f>
            <x14:dxf>
              <font>
                <color rgb="FF0070C0"/>
              </font>
            </x14:dxf>
          </x14:cfRule>
          <x14:cfRule type="cellIs" priority="339" operator="equal" id="{506743DA-1894-42BF-B98D-8DA8E6EE327B}">
            <xm:f>Quellen!$C$7</xm:f>
            <x14:dxf>
              <font>
                <color rgb="FF00B050"/>
              </font>
            </x14:dxf>
          </x14:cfRule>
          <xm:sqref>D24</xm:sqref>
        </x14:conditionalFormatting>
        <x14:conditionalFormatting xmlns:xm="http://schemas.microsoft.com/office/excel/2006/main">
          <x14:cfRule type="cellIs" priority="336" operator="equal" id="{4E311229-5106-4F51-9BF5-37BD304AE9D5}">
            <xm:f>Quellen!$C$8</xm:f>
            <x14:dxf>
              <font>
                <color rgb="FF0070C0"/>
              </font>
            </x14:dxf>
          </x14:cfRule>
          <x14:cfRule type="cellIs" priority="337" operator="equal" id="{90B1117B-D4C3-411A-B4E1-10CA010DB714}">
            <xm:f>Quellen!$C$7</xm:f>
            <x14:dxf>
              <font>
                <color rgb="FF00B050"/>
              </font>
            </x14:dxf>
          </x14:cfRule>
          <xm:sqref>D25:D27</xm:sqref>
        </x14:conditionalFormatting>
        <x14:conditionalFormatting xmlns:xm="http://schemas.microsoft.com/office/excel/2006/main">
          <x14:cfRule type="cellIs" priority="314" operator="equal" id="{32795511-69FF-4954-9D43-4CB56290B397}">
            <xm:f>Quellen!$C$8</xm:f>
            <x14:dxf>
              <font>
                <color rgb="FF0070C0"/>
              </font>
            </x14:dxf>
          </x14:cfRule>
          <x14:cfRule type="cellIs" priority="315" operator="equal" id="{3BBD74C2-B803-439A-B7D7-6066303F886B}">
            <xm:f>Quellen!$C$7</xm:f>
            <x14:dxf>
              <font>
                <color rgb="FF00B050"/>
              </font>
            </x14:dxf>
          </x14:cfRule>
          <xm:sqref>H28</xm:sqref>
        </x14:conditionalFormatting>
        <x14:conditionalFormatting xmlns:xm="http://schemas.microsoft.com/office/excel/2006/main">
          <x14:cfRule type="cellIs" priority="312" operator="equal" id="{C13ED979-B24E-4E44-8865-F07794B78937}">
            <xm:f>Quellen!$C$8</xm:f>
            <x14:dxf>
              <font>
                <color rgb="FF0070C0"/>
              </font>
            </x14:dxf>
          </x14:cfRule>
          <x14:cfRule type="cellIs" priority="313" operator="equal" id="{ECFC8CCD-639F-46D3-8BE5-216B79017F15}">
            <xm:f>Quellen!$C$7</xm:f>
            <x14:dxf>
              <font>
                <color rgb="FF00B050"/>
              </font>
            </x14:dxf>
          </x14:cfRule>
          <xm:sqref>H29:H31</xm:sqref>
        </x14:conditionalFormatting>
        <x14:conditionalFormatting xmlns:xm="http://schemas.microsoft.com/office/excel/2006/main">
          <x14:cfRule type="cellIs" priority="310" operator="equal" id="{C6C17E61-F66A-4E05-8AC4-19E43506C2F0}">
            <xm:f>Quellen!$C$8</xm:f>
            <x14:dxf>
              <font>
                <color rgb="FF0070C0"/>
              </font>
            </x14:dxf>
          </x14:cfRule>
          <x14:cfRule type="cellIs" priority="311" operator="equal" id="{6E0FA75F-19D4-42E8-8408-CB052E399CC9}">
            <xm:f>Quellen!$C$7</xm:f>
            <x14:dxf>
              <font>
                <color rgb="FF00B050"/>
              </font>
            </x14:dxf>
          </x14:cfRule>
          <xm:sqref>H24</xm:sqref>
        </x14:conditionalFormatting>
        <x14:conditionalFormatting xmlns:xm="http://schemas.microsoft.com/office/excel/2006/main">
          <x14:cfRule type="cellIs" priority="308" operator="equal" id="{E086038E-FB69-4E77-8CD9-020C79DAF0E8}">
            <xm:f>Quellen!$C$8</xm:f>
            <x14:dxf>
              <font>
                <color rgb="FF0070C0"/>
              </font>
            </x14:dxf>
          </x14:cfRule>
          <x14:cfRule type="cellIs" priority="309" operator="equal" id="{3F123A02-3B63-437E-A1E5-4FF1C6BD719F}">
            <xm:f>Quellen!$C$7</xm:f>
            <x14:dxf>
              <font>
                <color rgb="FF00B050"/>
              </font>
            </x14:dxf>
          </x14:cfRule>
          <xm:sqref>H25:H27</xm:sqref>
        </x14:conditionalFormatting>
        <x14:conditionalFormatting xmlns:xm="http://schemas.microsoft.com/office/excel/2006/main">
          <x14:cfRule type="cellIs" priority="306" operator="equal" id="{4BEBA516-6A2C-4D49-9D7D-FB6DA03B5D62}">
            <xm:f>Quellen!$C$8</xm:f>
            <x14:dxf>
              <font>
                <color rgb="FF0070C0"/>
              </font>
            </x14:dxf>
          </x14:cfRule>
          <x14:cfRule type="cellIs" priority="307" operator="equal" id="{10D9606F-4B47-4A9C-AE89-DF45585DCC7E}">
            <xm:f>Quellen!$C$7</xm:f>
            <x14:dxf>
              <font>
                <color rgb="FF00B050"/>
              </font>
            </x14:dxf>
          </x14:cfRule>
          <xm:sqref>H32</xm:sqref>
        </x14:conditionalFormatting>
        <x14:conditionalFormatting xmlns:xm="http://schemas.microsoft.com/office/excel/2006/main">
          <x14:cfRule type="cellIs" priority="304" operator="equal" id="{025C688F-BDA7-4A9A-9458-35718423C420}">
            <xm:f>Quellen!$C$8</xm:f>
            <x14:dxf>
              <font>
                <color rgb="FF0070C0"/>
              </font>
            </x14:dxf>
          </x14:cfRule>
          <x14:cfRule type="cellIs" priority="305" operator="equal" id="{84EC6146-009D-43BE-B4A6-CDEBC99938D2}">
            <xm:f>Quellen!$C$7</xm:f>
            <x14:dxf>
              <font>
                <color rgb="FF00B050"/>
              </font>
            </x14:dxf>
          </x14:cfRule>
          <xm:sqref>H33:H35</xm:sqref>
        </x14:conditionalFormatting>
        <x14:conditionalFormatting xmlns:xm="http://schemas.microsoft.com/office/excel/2006/main">
          <x14:cfRule type="cellIs" priority="302" operator="equal" id="{95BC7768-AF38-44BF-BC2D-B86DA00568FD}">
            <xm:f>Quellen!$C$8</xm:f>
            <x14:dxf>
              <font>
                <color rgb="FF0070C0"/>
              </font>
            </x14:dxf>
          </x14:cfRule>
          <x14:cfRule type="cellIs" priority="303" operator="equal" id="{C0ED14A8-5560-4BEF-926F-EE9D8724EFB7}">
            <xm:f>Quellen!$C$7</xm:f>
            <x14:dxf>
              <font>
                <color rgb="FF00B050"/>
              </font>
            </x14:dxf>
          </x14:cfRule>
          <xm:sqref>H36</xm:sqref>
        </x14:conditionalFormatting>
        <x14:conditionalFormatting xmlns:xm="http://schemas.microsoft.com/office/excel/2006/main">
          <x14:cfRule type="cellIs" priority="300" operator="equal" id="{C52A4F1C-076A-47D7-B790-271172A9E52C}">
            <xm:f>Quellen!$C$8</xm:f>
            <x14:dxf>
              <font>
                <color rgb="FF0070C0"/>
              </font>
            </x14:dxf>
          </x14:cfRule>
          <x14:cfRule type="cellIs" priority="301" operator="equal" id="{5F8CDC7C-48E1-471D-95E8-A4958F4182CD}">
            <xm:f>Quellen!$C$7</xm:f>
            <x14:dxf>
              <font>
                <color rgb="FF00B050"/>
              </font>
            </x14:dxf>
          </x14:cfRule>
          <xm:sqref>H37:H39</xm:sqref>
        </x14:conditionalFormatting>
        <x14:conditionalFormatting xmlns:xm="http://schemas.microsoft.com/office/excel/2006/main">
          <x14:cfRule type="cellIs" priority="298" operator="equal" id="{3C0671D7-6695-4850-BC16-8C638AD2104D}">
            <xm:f>Quellen!$C$8</xm:f>
            <x14:dxf>
              <font>
                <color rgb="FF0070C0"/>
              </font>
            </x14:dxf>
          </x14:cfRule>
          <x14:cfRule type="cellIs" priority="299" operator="equal" id="{6DF3F5C0-21FD-459A-9C12-A4F32C235F8D}">
            <xm:f>Quellen!$C$7</xm:f>
            <x14:dxf>
              <font>
                <color rgb="FF00B050"/>
              </font>
            </x14:dxf>
          </x14:cfRule>
          <xm:sqref>H40</xm:sqref>
        </x14:conditionalFormatting>
        <x14:conditionalFormatting xmlns:xm="http://schemas.microsoft.com/office/excel/2006/main">
          <x14:cfRule type="cellIs" priority="296" operator="equal" id="{49A0E703-FA9C-444B-A480-0A6AD5149FA0}">
            <xm:f>Quellen!$C$8</xm:f>
            <x14:dxf>
              <font>
                <color rgb="FF0070C0"/>
              </font>
            </x14:dxf>
          </x14:cfRule>
          <x14:cfRule type="cellIs" priority="297" operator="equal" id="{1553D1A5-AB29-415B-B18E-5CB4B87DC51D}">
            <xm:f>Quellen!$C$7</xm:f>
            <x14:dxf>
              <font>
                <color rgb="FF00B050"/>
              </font>
            </x14:dxf>
          </x14:cfRule>
          <xm:sqref>H41:H43</xm:sqref>
        </x14:conditionalFormatting>
        <x14:conditionalFormatting xmlns:xm="http://schemas.microsoft.com/office/excel/2006/main">
          <x14:cfRule type="cellIs" priority="294" operator="equal" id="{2B95274F-4E3F-4A85-BBCF-4A5A7E580E8D}">
            <xm:f>Quellen!$C$8</xm:f>
            <x14:dxf>
              <font>
                <color rgb="FF0070C0"/>
              </font>
            </x14:dxf>
          </x14:cfRule>
          <x14:cfRule type="cellIs" priority="295" operator="equal" id="{491C4C6D-7C51-4700-955B-7E8C8AB81D6C}">
            <xm:f>Quellen!$C$7</xm:f>
            <x14:dxf>
              <font>
                <color rgb="FF00B050"/>
              </font>
            </x14:dxf>
          </x14:cfRule>
          <xm:sqref>H44</xm:sqref>
        </x14:conditionalFormatting>
        <x14:conditionalFormatting xmlns:xm="http://schemas.microsoft.com/office/excel/2006/main">
          <x14:cfRule type="cellIs" priority="292" operator="equal" id="{B2D5D3F1-CDCF-4C9A-8893-EF68FC2F7CFA}">
            <xm:f>Quellen!$C$8</xm:f>
            <x14:dxf>
              <font>
                <color rgb="FF0070C0"/>
              </font>
            </x14:dxf>
          </x14:cfRule>
          <x14:cfRule type="cellIs" priority="293" operator="equal" id="{DBB34597-9EF1-426E-A396-4E56EE638853}">
            <xm:f>Quellen!$C$7</xm:f>
            <x14:dxf>
              <font>
                <color rgb="FF00B050"/>
              </font>
            </x14:dxf>
          </x14:cfRule>
          <xm:sqref>H45:H47</xm:sqref>
        </x14:conditionalFormatting>
        <x14:conditionalFormatting xmlns:xm="http://schemas.microsoft.com/office/excel/2006/main">
          <x14:cfRule type="cellIs" priority="290" operator="equal" id="{AB0A7515-8217-4A26-9917-A91AF383505B}">
            <xm:f>Quellen!$C$8</xm:f>
            <x14:dxf>
              <font>
                <color rgb="FF0070C0"/>
              </font>
            </x14:dxf>
          </x14:cfRule>
          <x14:cfRule type="cellIs" priority="291" operator="equal" id="{9E59EA9C-39E0-4F70-954A-0482F4807078}">
            <xm:f>Quellen!$C$7</xm:f>
            <x14:dxf>
              <font>
                <color rgb="FF00B050"/>
              </font>
            </x14:dxf>
          </x14:cfRule>
          <xm:sqref>H48</xm:sqref>
        </x14:conditionalFormatting>
        <x14:conditionalFormatting xmlns:xm="http://schemas.microsoft.com/office/excel/2006/main">
          <x14:cfRule type="cellIs" priority="288" operator="equal" id="{9631C64B-491E-4210-AB32-61AAD2967BFA}">
            <xm:f>Quellen!$C$8</xm:f>
            <x14:dxf>
              <font>
                <color rgb="FF0070C0"/>
              </font>
            </x14:dxf>
          </x14:cfRule>
          <x14:cfRule type="cellIs" priority="289" operator="equal" id="{ADAAB771-7EDC-4370-8D21-D323D1F70411}">
            <xm:f>Quellen!$C$7</xm:f>
            <x14:dxf>
              <font>
                <color rgb="FF00B050"/>
              </font>
            </x14:dxf>
          </x14:cfRule>
          <xm:sqref>H49:H51</xm:sqref>
        </x14:conditionalFormatting>
        <x14:conditionalFormatting xmlns:xm="http://schemas.microsoft.com/office/excel/2006/main">
          <x14:cfRule type="cellIs" priority="286" operator="equal" id="{4EAF4BB4-672E-489F-8A12-A279C7C726A4}">
            <xm:f>Quellen!$C$8</xm:f>
            <x14:dxf>
              <font>
                <color rgb="FF0070C0"/>
              </font>
            </x14:dxf>
          </x14:cfRule>
          <x14:cfRule type="cellIs" priority="287" operator="equal" id="{D2A2F657-8296-42BF-B4C5-39C1AECBCD7A}">
            <xm:f>Quellen!$C$7</xm:f>
            <x14:dxf>
              <font>
                <color rgb="FF00B050"/>
              </font>
            </x14:dxf>
          </x14:cfRule>
          <xm:sqref>L28</xm:sqref>
        </x14:conditionalFormatting>
        <x14:conditionalFormatting xmlns:xm="http://schemas.microsoft.com/office/excel/2006/main">
          <x14:cfRule type="cellIs" priority="284" operator="equal" id="{4485ED72-84DF-488F-AC87-2453E57B7502}">
            <xm:f>Quellen!$C$8</xm:f>
            <x14:dxf>
              <font>
                <color rgb="FF0070C0"/>
              </font>
            </x14:dxf>
          </x14:cfRule>
          <x14:cfRule type="cellIs" priority="285" operator="equal" id="{1DE8F81D-DFE3-4854-9C19-97918D59B05C}">
            <xm:f>Quellen!$C$7</xm:f>
            <x14:dxf>
              <font>
                <color rgb="FF00B050"/>
              </font>
            </x14:dxf>
          </x14:cfRule>
          <xm:sqref>L29:L31</xm:sqref>
        </x14:conditionalFormatting>
        <x14:conditionalFormatting xmlns:xm="http://schemas.microsoft.com/office/excel/2006/main">
          <x14:cfRule type="cellIs" priority="282" operator="equal" id="{0850DBCB-848E-4538-97EC-FAD033308599}">
            <xm:f>Quellen!$C$8</xm:f>
            <x14:dxf>
              <font>
                <color rgb="FF0070C0"/>
              </font>
            </x14:dxf>
          </x14:cfRule>
          <x14:cfRule type="cellIs" priority="283" operator="equal" id="{A9317F0A-168C-4812-B595-D89CA3459EEF}">
            <xm:f>Quellen!$C$7</xm:f>
            <x14:dxf>
              <font>
                <color rgb="FF00B050"/>
              </font>
            </x14:dxf>
          </x14:cfRule>
          <xm:sqref>L24</xm:sqref>
        </x14:conditionalFormatting>
        <x14:conditionalFormatting xmlns:xm="http://schemas.microsoft.com/office/excel/2006/main">
          <x14:cfRule type="cellIs" priority="280" operator="equal" id="{6150A966-C3A4-438D-9C48-D133569D8454}">
            <xm:f>Quellen!$C$8</xm:f>
            <x14:dxf>
              <font>
                <color rgb="FF0070C0"/>
              </font>
            </x14:dxf>
          </x14:cfRule>
          <x14:cfRule type="cellIs" priority="281" operator="equal" id="{F8F453A3-49B9-4CBF-89C9-F909D7C98540}">
            <xm:f>Quellen!$C$7</xm:f>
            <x14:dxf>
              <font>
                <color rgb="FF00B050"/>
              </font>
            </x14:dxf>
          </x14:cfRule>
          <xm:sqref>L25:L27</xm:sqref>
        </x14:conditionalFormatting>
        <x14:conditionalFormatting xmlns:xm="http://schemas.microsoft.com/office/excel/2006/main">
          <x14:cfRule type="cellIs" priority="278" operator="equal" id="{C14AB502-315A-48A2-A76D-E446B4F94C07}">
            <xm:f>Quellen!$C$8</xm:f>
            <x14:dxf>
              <font>
                <color rgb="FF0070C0"/>
              </font>
            </x14:dxf>
          </x14:cfRule>
          <x14:cfRule type="cellIs" priority="279" operator="equal" id="{887D1670-E21F-43BA-9B1B-8B9D4F7C4492}">
            <xm:f>Quellen!$C$7</xm:f>
            <x14:dxf>
              <font>
                <color rgb="FF00B050"/>
              </font>
            </x14:dxf>
          </x14:cfRule>
          <xm:sqref>L32</xm:sqref>
        </x14:conditionalFormatting>
        <x14:conditionalFormatting xmlns:xm="http://schemas.microsoft.com/office/excel/2006/main">
          <x14:cfRule type="cellIs" priority="276" operator="equal" id="{77E09C63-D122-48E4-AD0D-9FF458DEAC41}">
            <xm:f>Quellen!$C$8</xm:f>
            <x14:dxf>
              <font>
                <color rgb="FF0070C0"/>
              </font>
            </x14:dxf>
          </x14:cfRule>
          <x14:cfRule type="cellIs" priority="277" operator="equal" id="{75A99134-A93B-4030-A43F-939954BC4EDF}">
            <xm:f>Quellen!$C$7</xm:f>
            <x14:dxf>
              <font>
                <color rgb="FF00B050"/>
              </font>
            </x14:dxf>
          </x14:cfRule>
          <xm:sqref>L33:L35</xm:sqref>
        </x14:conditionalFormatting>
        <x14:conditionalFormatting xmlns:xm="http://schemas.microsoft.com/office/excel/2006/main">
          <x14:cfRule type="cellIs" priority="274" operator="equal" id="{E3F700EE-0481-4CF3-A41A-9B609D0ECC8A}">
            <xm:f>Quellen!$C$8</xm:f>
            <x14:dxf>
              <font>
                <color rgb="FF0070C0"/>
              </font>
            </x14:dxf>
          </x14:cfRule>
          <x14:cfRule type="cellIs" priority="275" operator="equal" id="{7E247DCF-E621-4616-BB36-DD2E43CB8CA2}">
            <xm:f>Quellen!$C$7</xm:f>
            <x14:dxf>
              <font>
                <color rgb="FF00B050"/>
              </font>
            </x14:dxf>
          </x14:cfRule>
          <xm:sqref>L36</xm:sqref>
        </x14:conditionalFormatting>
        <x14:conditionalFormatting xmlns:xm="http://schemas.microsoft.com/office/excel/2006/main">
          <x14:cfRule type="cellIs" priority="272" operator="equal" id="{7BAFA047-4035-4911-ABF1-0AD1CACC564A}">
            <xm:f>Quellen!$C$8</xm:f>
            <x14:dxf>
              <font>
                <color rgb="FF0070C0"/>
              </font>
            </x14:dxf>
          </x14:cfRule>
          <x14:cfRule type="cellIs" priority="273" operator="equal" id="{8C7C3FBE-EAFD-45D3-AC2E-729AB45F9814}">
            <xm:f>Quellen!$C$7</xm:f>
            <x14:dxf>
              <font>
                <color rgb="FF00B050"/>
              </font>
            </x14:dxf>
          </x14:cfRule>
          <xm:sqref>L37:L39</xm:sqref>
        </x14:conditionalFormatting>
        <x14:conditionalFormatting xmlns:xm="http://schemas.microsoft.com/office/excel/2006/main">
          <x14:cfRule type="cellIs" priority="270" operator="equal" id="{CE8A2BD2-192F-4384-B782-019A41C5C1C2}">
            <xm:f>Quellen!$C$8</xm:f>
            <x14:dxf>
              <font>
                <color rgb="FF0070C0"/>
              </font>
            </x14:dxf>
          </x14:cfRule>
          <x14:cfRule type="cellIs" priority="271" operator="equal" id="{8A70477E-DCFD-4B1B-B38F-973828E48E8E}">
            <xm:f>Quellen!$C$7</xm:f>
            <x14:dxf>
              <font>
                <color rgb="FF00B050"/>
              </font>
            </x14:dxf>
          </x14:cfRule>
          <xm:sqref>L40</xm:sqref>
        </x14:conditionalFormatting>
        <x14:conditionalFormatting xmlns:xm="http://schemas.microsoft.com/office/excel/2006/main">
          <x14:cfRule type="cellIs" priority="268" operator="equal" id="{4291A531-F001-4F13-A68F-D59CFC810A5B}">
            <xm:f>Quellen!$C$8</xm:f>
            <x14:dxf>
              <font>
                <color rgb="FF0070C0"/>
              </font>
            </x14:dxf>
          </x14:cfRule>
          <x14:cfRule type="cellIs" priority="269" operator="equal" id="{4AC5DF7B-E291-4F35-9865-953BD403D5E0}">
            <xm:f>Quellen!$C$7</xm:f>
            <x14:dxf>
              <font>
                <color rgb="FF00B050"/>
              </font>
            </x14:dxf>
          </x14:cfRule>
          <xm:sqref>L41:L43</xm:sqref>
        </x14:conditionalFormatting>
        <x14:conditionalFormatting xmlns:xm="http://schemas.microsoft.com/office/excel/2006/main">
          <x14:cfRule type="cellIs" priority="266" operator="equal" id="{91855218-DCB6-4718-8D27-3EE72F1AF190}">
            <xm:f>Quellen!$C$8</xm:f>
            <x14:dxf>
              <font>
                <color rgb="FF0070C0"/>
              </font>
            </x14:dxf>
          </x14:cfRule>
          <x14:cfRule type="cellIs" priority="267" operator="equal" id="{A6537A34-6777-489C-93E8-BE951DF64DA7}">
            <xm:f>Quellen!$C$7</xm:f>
            <x14:dxf>
              <font>
                <color rgb="FF00B050"/>
              </font>
            </x14:dxf>
          </x14:cfRule>
          <xm:sqref>L44</xm:sqref>
        </x14:conditionalFormatting>
        <x14:conditionalFormatting xmlns:xm="http://schemas.microsoft.com/office/excel/2006/main">
          <x14:cfRule type="cellIs" priority="264" operator="equal" id="{3C4EC79F-CA83-42DA-83FE-84652DE12365}">
            <xm:f>Quellen!$C$8</xm:f>
            <x14:dxf>
              <font>
                <color rgb="FF0070C0"/>
              </font>
            </x14:dxf>
          </x14:cfRule>
          <x14:cfRule type="cellIs" priority="265" operator="equal" id="{185602A9-4B5B-481E-A2D8-D1128F578D39}">
            <xm:f>Quellen!$C$7</xm:f>
            <x14:dxf>
              <font>
                <color rgb="FF00B050"/>
              </font>
            </x14:dxf>
          </x14:cfRule>
          <xm:sqref>L45:L47</xm:sqref>
        </x14:conditionalFormatting>
        <x14:conditionalFormatting xmlns:xm="http://schemas.microsoft.com/office/excel/2006/main">
          <x14:cfRule type="cellIs" priority="262" operator="equal" id="{C8EDE209-E405-4ACD-AB64-EDE6DA683255}">
            <xm:f>Quellen!$C$8</xm:f>
            <x14:dxf>
              <font>
                <color rgb="FF0070C0"/>
              </font>
            </x14:dxf>
          </x14:cfRule>
          <x14:cfRule type="cellIs" priority="263" operator="equal" id="{CC1508D4-C0F3-40F6-B236-E1F9F8F5AEE6}">
            <xm:f>Quellen!$C$7</xm:f>
            <x14:dxf>
              <font>
                <color rgb="FF00B050"/>
              </font>
            </x14:dxf>
          </x14:cfRule>
          <xm:sqref>L48</xm:sqref>
        </x14:conditionalFormatting>
        <x14:conditionalFormatting xmlns:xm="http://schemas.microsoft.com/office/excel/2006/main">
          <x14:cfRule type="cellIs" priority="260" operator="equal" id="{A6215CFE-8B8D-4FC6-B6FB-FC82157526E1}">
            <xm:f>Quellen!$C$8</xm:f>
            <x14:dxf>
              <font>
                <color rgb="FF0070C0"/>
              </font>
            </x14:dxf>
          </x14:cfRule>
          <x14:cfRule type="cellIs" priority="261" operator="equal" id="{F15DFCA9-9C46-4BD4-B9C0-0186D9AEBB9A}">
            <xm:f>Quellen!$C$7</xm:f>
            <x14:dxf>
              <font>
                <color rgb="FF00B050"/>
              </font>
            </x14:dxf>
          </x14:cfRule>
          <xm:sqref>L49:L51</xm:sqref>
        </x14:conditionalFormatting>
        <x14:conditionalFormatting xmlns:xm="http://schemas.microsoft.com/office/excel/2006/main">
          <x14:cfRule type="cellIs" priority="258" operator="equal" id="{D7B1F3BD-951B-4891-8F2B-1535B04A147A}">
            <xm:f>Quellen!$C$8</xm:f>
            <x14:dxf>
              <font>
                <color rgb="FF0070C0"/>
              </font>
            </x14:dxf>
          </x14:cfRule>
          <x14:cfRule type="cellIs" priority="259" operator="equal" id="{97D7703A-C173-4353-850C-005A36DC164E}">
            <xm:f>Quellen!$C$7</xm:f>
            <x14:dxf>
              <font>
                <color rgb="FF00B050"/>
              </font>
            </x14:dxf>
          </x14:cfRule>
          <xm:sqref>P28</xm:sqref>
        </x14:conditionalFormatting>
        <x14:conditionalFormatting xmlns:xm="http://schemas.microsoft.com/office/excel/2006/main">
          <x14:cfRule type="cellIs" priority="256" operator="equal" id="{E77E483F-A52B-4201-9B42-47B190E989CF}">
            <xm:f>Quellen!$C$8</xm:f>
            <x14:dxf>
              <font>
                <color rgb="FF0070C0"/>
              </font>
            </x14:dxf>
          </x14:cfRule>
          <x14:cfRule type="cellIs" priority="257" operator="equal" id="{8674D3B0-A5E7-470A-BEB5-695886713ED9}">
            <xm:f>Quellen!$C$7</xm:f>
            <x14:dxf>
              <font>
                <color rgb="FF00B050"/>
              </font>
            </x14:dxf>
          </x14:cfRule>
          <xm:sqref>P29:P31</xm:sqref>
        </x14:conditionalFormatting>
        <x14:conditionalFormatting xmlns:xm="http://schemas.microsoft.com/office/excel/2006/main">
          <x14:cfRule type="cellIs" priority="254" operator="equal" id="{BE610444-E07D-4D31-9895-C64B6E863714}">
            <xm:f>Quellen!$C$8</xm:f>
            <x14:dxf>
              <font>
                <color rgb="FF0070C0"/>
              </font>
            </x14:dxf>
          </x14:cfRule>
          <x14:cfRule type="cellIs" priority="255" operator="equal" id="{24C595F0-DC13-4BF1-962C-481A2CEDC455}">
            <xm:f>Quellen!$C$7</xm:f>
            <x14:dxf>
              <font>
                <color rgb="FF00B050"/>
              </font>
            </x14:dxf>
          </x14:cfRule>
          <xm:sqref>P24</xm:sqref>
        </x14:conditionalFormatting>
        <x14:conditionalFormatting xmlns:xm="http://schemas.microsoft.com/office/excel/2006/main">
          <x14:cfRule type="cellIs" priority="252" operator="equal" id="{80F5DE25-6FDB-4FF2-8FC1-D944C4583A74}">
            <xm:f>Quellen!$C$8</xm:f>
            <x14:dxf>
              <font>
                <color rgb="FF0070C0"/>
              </font>
            </x14:dxf>
          </x14:cfRule>
          <x14:cfRule type="cellIs" priority="253" operator="equal" id="{B300B647-27EA-4A3B-A0DC-E6D50756CA72}">
            <xm:f>Quellen!$C$7</xm:f>
            <x14:dxf>
              <font>
                <color rgb="FF00B050"/>
              </font>
            </x14:dxf>
          </x14:cfRule>
          <xm:sqref>P25:P27</xm:sqref>
        </x14:conditionalFormatting>
        <x14:conditionalFormatting xmlns:xm="http://schemas.microsoft.com/office/excel/2006/main">
          <x14:cfRule type="cellIs" priority="250" operator="equal" id="{010CEA29-4DFC-4F5A-AAF7-0843A3AEB0C9}">
            <xm:f>Quellen!$C$8</xm:f>
            <x14:dxf>
              <font>
                <color rgb="FF0070C0"/>
              </font>
            </x14:dxf>
          </x14:cfRule>
          <x14:cfRule type="cellIs" priority="251" operator="equal" id="{C5DA93DF-A81E-4EBD-BA6F-D722E92A0B3D}">
            <xm:f>Quellen!$C$7</xm:f>
            <x14:dxf>
              <font>
                <color rgb="FF00B050"/>
              </font>
            </x14:dxf>
          </x14:cfRule>
          <xm:sqref>P32</xm:sqref>
        </x14:conditionalFormatting>
        <x14:conditionalFormatting xmlns:xm="http://schemas.microsoft.com/office/excel/2006/main">
          <x14:cfRule type="cellIs" priority="248" operator="equal" id="{16366953-D41F-4FE0-BE5D-624C5E4A3248}">
            <xm:f>Quellen!$C$8</xm:f>
            <x14:dxf>
              <font>
                <color rgb="FF0070C0"/>
              </font>
            </x14:dxf>
          </x14:cfRule>
          <x14:cfRule type="cellIs" priority="249" operator="equal" id="{9BD6337B-0D62-45DB-90F5-4C743417DEE3}">
            <xm:f>Quellen!$C$7</xm:f>
            <x14:dxf>
              <font>
                <color rgb="FF00B050"/>
              </font>
            </x14:dxf>
          </x14:cfRule>
          <xm:sqref>P33:P35</xm:sqref>
        </x14:conditionalFormatting>
        <x14:conditionalFormatting xmlns:xm="http://schemas.microsoft.com/office/excel/2006/main">
          <x14:cfRule type="cellIs" priority="246" operator="equal" id="{FDF879DB-E243-46F0-9E78-1BDC12667C10}">
            <xm:f>Quellen!$C$8</xm:f>
            <x14:dxf>
              <font>
                <color rgb="FF0070C0"/>
              </font>
            </x14:dxf>
          </x14:cfRule>
          <x14:cfRule type="cellIs" priority="247" operator="equal" id="{051DE2DE-0588-41B1-8981-C8B3075817DE}">
            <xm:f>Quellen!$C$7</xm:f>
            <x14:dxf>
              <font>
                <color rgb="FF00B050"/>
              </font>
            </x14:dxf>
          </x14:cfRule>
          <xm:sqref>P36</xm:sqref>
        </x14:conditionalFormatting>
        <x14:conditionalFormatting xmlns:xm="http://schemas.microsoft.com/office/excel/2006/main">
          <x14:cfRule type="cellIs" priority="244" operator="equal" id="{19A0639C-F853-490A-891F-6787714E3DFA}">
            <xm:f>Quellen!$C$8</xm:f>
            <x14:dxf>
              <font>
                <color rgb="FF0070C0"/>
              </font>
            </x14:dxf>
          </x14:cfRule>
          <x14:cfRule type="cellIs" priority="245" operator="equal" id="{2B193F5D-C6CA-4586-815C-29F0CF398523}">
            <xm:f>Quellen!$C$7</xm:f>
            <x14:dxf>
              <font>
                <color rgb="FF00B050"/>
              </font>
            </x14:dxf>
          </x14:cfRule>
          <xm:sqref>P37:P39</xm:sqref>
        </x14:conditionalFormatting>
        <x14:conditionalFormatting xmlns:xm="http://schemas.microsoft.com/office/excel/2006/main">
          <x14:cfRule type="cellIs" priority="242" operator="equal" id="{D2471A6B-D464-4A0A-B8D7-D1B109737221}">
            <xm:f>Quellen!$C$8</xm:f>
            <x14:dxf>
              <font>
                <color rgb="FF0070C0"/>
              </font>
            </x14:dxf>
          </x14:cfRule>
          <x14:cfRule type="cellIs" priority="243" operator="equal" id="{B7A4E7A2-7BDB-4DEE-B77D-915CFFD01B5A}">
            <xm:f>Quellen!$C$7</xm:f>
            <x14:dxf>
              <font>
                <color rgb="FF00B050"/>
              </font>
            </x14:dxf>
          </x14:cfRule>
          <xm:sqref>P40</xm:sqref>
        </x14:conditionalFormatting>
        <x14:conditionalFormatting xmlns:xm="http://schemas.microsoft.com/office/excel/2006/main">
          <x14:cfRule type="cellIs" priority="240" operator="equal" id="{373AC685-C7CA-41F2-9D32-014C7AF7D2CC}">
            <xm:f>Quellen!$C$8</xm:f>
            <x14:dxf>
              <font>
                <color rgb="FF0070C0"/>
              </font>
            </x14:dxf>
          </x14:cfRule>
          <x14:cfRule type="cellIs" priority="241" operator="equal" id="{1E1A96D9-7489-4FAD-AFC7-A3E94CE55C32}">
            <xm:f>Quellen!$C$7</xm:f>
            <x14:dxf>
              <font>
                <color rgb="FF00B050"/>
              </font>
            </x14:dxf>
          </x14:cfRule>
          <xm:sqref>P41:P43</xm:sqref>
        </x14:conditionalFormatting>
        <x14:conditionalFormatting xmlns:xm="http://schemas.microsoft.com/office/excel/2006/main">
          <x14:cfRule type="cellIs" priority="238" operator="equal" id="{6890A611-4925-4636-9D49-07BD6A8D5B04}">
            <xm:f>Quellen!$C$8</xm:f>
            <x14:dxf>
              <font>
                <color rgb="FF0070C0"/>
              </font>
            </x14:dxf>
          </x14:cfRule>
          <x14:cfRule type="cellIs" priority="239" operator="equal" id="{45637FEF-3964-433F-8884-CECCD134C22F}">
            <xm:f>Quellen!$C$7</xm:f>
            <x14:dxf>
              <font>
                <color rgb="FF00B050"/>
              </font>
            </x14:dxf>
          </x14:cfRule>
          <xm:sqref>P44</xm:sqref>
        </x14:conditionalFormatting>
        <x14:conditionalFormatting xmlns:xm="http://schemas.microsoft.com/office/excel/2006/main">
          <x14:cfRule type="cellIs" priority="236" operator="equal" id="{3D62B5E6-89E9-453E-84CF-619259448026}">
            <xm:f>Quellen!$C$8</xm:f>
            <x14:dxf>
              <font>
                <color rgb="FF0070C0"/>
              </font>
            </x14:dxf>
          </x14:cfRule>
          <x14:cfRule type="cellIs" priority="237" operator="equal" id="{D880BF5C-777A-4E34-BE61-A4F951E03AD9}">
            <xm:f>Quellen!$C$7</xm:f>
            <x14:dxf>
              <font>
                <color rgb="FF00B050"/>
              </font>
            </x14:dxf>
          </x14:cfRule>
          <xm:sqref>P45:P47</xm:sqref>
        </x14:conditionalFormatting>
        <x14:conditionalFormatting xmlns:xm="http://schemas.microsoft.com/office/excel/2006/main">
          <x14:cfRule type="cellIs" priority="234" operator="equal" id="{02F7847D-27ED-4DCD-AFE7-C5B22AF94A88}">
            <xm:f>Quellen!$C$8</xm:f>
            <x14:dxf>
              <font>
                <color rgb="FF0070C0"/>
              </font>
            </x14:dxf>
          </x14:cfRule>
          <x14:cfRule type="cellIs" priority="235" operator="equal" id="{DEA93FB2-C5D8-4BB5-A115-3AAF6041D695}">
            <xm:f>Quellen!$C$7</xm:f>
            <x14:dxf>
              <font>
                <color rgb="FF00B050"/>
              </font>
            </x14:dxf>
          </x14:cfRule>
          <xm:sqref>P48</xm:sqref>
        </x14:conditionalFormatting>
        <x14:conditionalFormatting xmlns:xm="http://schemas.microsoft.com/office/excel/2006/main">
          <x14:cfRule type="cellIs" priority="232" operator="equal" id="{D31C7F71-4DE4-40CC-A2B1-AF2F15F1627C}">
            <xm:f>Quellen!$C$8</xm:f>
            <x14:dxf>
              <font>
                <color rgb="FF0070C0"/>
              </font>
            </x14:dxf>
          </x14:cfRule>
          <x14:cfRule type="cellIs" priority="233" operator="equal" id="{F8F34E59-A6E2-4953-A058-CEC8070F7C98}">
            <xm:f>Quellen!$C$7</xm:f>
            <x14:dxf>
              <font>
                <color rgb="FF00B050"/>
              </font>
            </x14:dxf>
          </x14:cfRule>
          <xm:sqref>P49:P51</xm:sqref>
        </x14:conditionalFormatting>
        <x14:conditionalFormatting xmlns:xm="http://schemas.microsoft.com/office/excel/2006/main">
          <x14:cfRule type="cellIs" priority="230" operator="equal" id="{2E5E7C83-C8FB-4328-BA02-F5669CC177FD}">
            <xm:f>Quellen!$C$8</xm:f>
            <x14:dxf>
              <font>
                <color rgb="FF0070C0"/>
              </font>
            </x14:dxf>
          </x14:cfRule>
          <x14:cfRule type="cellIs" priority="231" operator="equal" id="{6D3FC539-B1DB-430C-BFF5-1C0B5D1D3D1D}">
            <xm:f>Quellen!$C$7</xm:f>
            <x14:dxf>
              <font>
                <color rgb="FF00B050"/>
              </font>
            </x14:dxf>
          </x14:cfRule>
          <xm:sqref>T28</xm:sqref>
        </x14:conditionalFormatting>
        <x14:conditionalFormatting xmlns:xm="http://schemas.microsoft.com/office/excel/2006/main">
          <x14:cfRule type="cellIs" priority="228" operator="equal" id="{D31975A9-7B63-48E7-9428-78878A3FD8F4}">
            <xm:f>Quellen!$C$8</xm:f>
            <x14:dxf>
              <font>
                <color rgb="FF0070C0"/>
              </font>
            </x14:dxf>
          </x14:cfRule>
          <x14:cfRule type="cellIs" priority="229" operator="equal" id="{94F0C124-E6CC-4027-9A2C-D604AA86651A}">
            <xm:f>Quellen!$C$7</xm:f>
            <x14:dxf>
              <font>
                <color rgb="FF00B050"/>
              </font>
            </x14:dxf>
          </x14:cfRule>
          <xm:sqref>T29:T31</xm:sqref>
        </x14:conditionalFormatting>
        <x14:conditionalFormatting xmlns:xm="http://schemas.microsoft.com/office/excel/2006/main">
          <x14:cfRule type="cellIs" priority="226" operator="equal" id="{42FE5318-CB45-4D74-A1AA-7D5607B3698B}">
            <xm:f>Quellen!$C$8</xm:f>
            <x14:dxf>
              <font>
                <color rgb="FF0070C0"/>
              </font>
            </x14:dxf>
          </x14:cfRule>
          <x14:cfRule type="cellIs" priority="227" operator="equal" id="{3D490AC5-C607-441D-8552-27A693658300}">
            <xm:f>Quellen!$C$7</xm:f>
            <x14:dxf>
              <font>
                <color rgb="FF00B050"/>
              </font>
            </x14:dxf>
          </x14:cfRule>
          <xm:sqref>T24</xm:sqref>
        </x14:conditionalFormatting>
        <x14:conditionalFormatting xmlns:xm="http://schemas.microsoft.com/office/excel/2006/main">
          <x14:cfRule type="cellIs" priority="224" operator="equal" id="{E7607125-4B28-45D8-BA74-7725410D1D24}">
            <xm:f>Quellen!$C$8</xm:f>
            <x14:dxf>
              <font>
                <color rgb="FF0070C0"/>
              </font>
            </x14:dxf>
          </x14:cfRule>
          <x14:cfRule type="cellIs" priority="225" operator="equal" id="{B166CE0B-B8BD-4A6E-8F56-754286286BE8}">
            <xm:f>Quellen!$C$7</xm:f>
            <x14:dxf>
              <font>
                <color rgb="FF00B050"/>
              </font>
            </x14:dxf>
          </x14:cfRule>
          <xm:sqref>T25:T27</xm:sqref>
        </x14:conditionalFormatting>
        <x14:conditionalFormatting xmlns:xm="http://schemas.microsoft.com/office/excel/2006/main">
          <x14:cfRule type="cellIs" priority="222" operator="equal" id="{3735BB69-609D-42CD-8AD2-21D2687C900B}">
            <xm:f>Quellen!$C$8</xm:f>
            <x14:dxf>
              <font>
                <color rgb="FF0070C0"/>
              </font>
            </x14:dxf>
          </x14:cfRule>
          <x14:cfRule type="cellIs" priority="223" operator="equal" id="{4681F708-69F9-431C-B9D9-0FA9FC91F908}">
            <xm:f>Quellen!$C$7</xm:f>
            <x14:dxf>
              <font>
                <color rgb="FF00B050"/>
              </font>
            </x14:dxf>
          </x14:cfRule>
          <xm:sqref>T32</xm:sqref>
        </x14:conditionalFormatting>
        <x14:conditionalFormatting xmlns:xm="http://schemas.microsoft.com/office/excel/2006/main">
          <x14:cfRule type="cellIs" priority="220" operator="equal" id="{E6317871-C748-4AB5-970D-3D7012FA614A}">
            <xm:f>Quellen!$C$8</xm:f>
            <x14:dxf>
              <font>
                <color rgb="FF0070C0"/>
              </font>
            </x14:dxf>
          </x14:cfRule>
          <x14:cfRule type="cellIs" priority="221" operator="equal" id="{0AE94EA2-76F6-481C-99D8-71AA85C55615}">
            <xm:f>Quellen!$C$7</xm:f>
            <x14:dxf>
              <font>
                <color rgb="FF00B050"/>
              </font>
            </x14:dxf>
          </x14:cfRule>
          <xm:sqref>T33:T35</xm:sqref>
        </x14:conditionalFormatting>
        <x14:conditionalFormatting xmlns:xm="http://schemas.microsoft.com/office/excel/2006/main">
          <x14:cfRule type="cellIs" priority="218" operator="equal" id="{1F7EE995-3B02-439D-85A4-6DFBC75034C3}">
            <xm:f>Quellen!$C$8</xm:f>
            <x14:dxf>
              <font>
                <color rgb="FF0070C0"/>
              </font>
            </x14:dxf>
          </x14:cfRule>
          <x14:cfRule type="cellIs" priority="219" operator="equal" id="{2D7504C0-3251-41F5-BFAF-38A9B961C558}">
            <xm:f>Quellen!$C$7</xm:f>
            <x14:dxf>
              <font>
                <color rgb="FF00B050"/>
              </font>
            </x14:dxf>
          </x14:cfRule>
          <xm:sqref>T36</xm:sqref>
        </x14:conditionalFormatting>
        <x14:conditionalFormatting xmlns:xm="http://schemas.microsoft.com/office/excel/2006/main">
          <x14:cfRule type="cellIs" priority="216" operator="equal" id="{60961BED-EB65-4AC6-B997-04A4D6C22039}">
            <xm:f>Quellen!$C$8</xm:f>
            <x14:dxf>
              <font>
                <color rgb="FF0070C0"/>
              </font>
            </x14:dxf>
          </x14:cfRule>
          <x14:cfRule type="cellIs" priority="217" operator="equal" id="{03517DB4-C051-4C9B-A2B5-E6509A5FC9F9}">
            <xm:f>Quellen!$C$7</xm:f>
            <x14:dxf>
              <font>
                <color rgb="FF00B050"/>
              </font>
            </x14:dxf>
          </x14:cfRule>
          <xm:sqref>T37:T39</xm:sqref>
        </x14:conditionalFormatting>
        <x14:conditionalFormatting xmlns:xm="http://schemas.microsoft.com/office/excel/2006/main">
          <x14:cfRule type="cellIs" priority="214" operator="equal" id="{0B79CEDB-DD1A-40AA-9B16-1DA5A2813777}">
            <xm:f>Quellen!$C$8</xm:f>
            <x14:dxf>
              <font>
                <color rgb="FF0070C0"/>
              </font>
            </x14:dxf>
          </x14:cfRule>
          <x14:cfRule type="cellIs" priority="215" operator="equal" id="{25BCA86B-4EFE-431E-BB95-D1AC5F8D29D2}">
            <xm:f>Quellen!$C$7</xm:f>
            <x14:dxf>
              <font>
                <color rgb="FF00B050"/>
              </font>
            </x14:dxf>
          </x14:cfRule>
          <xm:sqref>T40</xm:sqref>
        </x14:conditionalFormatting>
        <x14:conditionalFormatting xmlns:xm="http://schemas.microsoft.com/office/excel/2006/main">
          <x14:cfRule type="cellIs" priority="212" operator="equal" id="{0C8A54A3-BA75-497E-8E09-1B75A4E4779E}">
            <xm:f>Quellen!$C$8</xm:f>
            <x14:dxf>
              <font>
                <color rgb="FF0070C0"/>
              </font>
            </x14:dxf>
          </x14:cfRule>
          <x14:cfRule type="cellIs" priority="213" operator="equal" id="{1FA1354D-AC5B-47B6-B212-9DF8111CFFCE}">
            <xm:f>Quellen!$C$7</xm:f>
            <x14:dxf>
              <font>
                <color rgb="FF00B050"/>
              </font>
            </x14:dxf>
          </x14:cfRule>
          <xm:sqref>T41:T43</xm:sqref>
        </x14:conditionalFormatting>
        <x14:conditionalFormatting xmlns:xm="http://schemas.microsoft.com/office/excel/2006/main">
          <x14:cfRule type="cellIs" priority="210" operator="equal" id="{7114EB86-55FE-4498-8ED9-FA8C741FA21E}">
            <xm:f>Quellen!$C$8</xm:f>
            <x14:dxf>
              <font>
                <color rgb="FF0070C0"/>
              </font>
            </x14:dxf>
          </x14:cfRule>
          <x14:cfRule type="cellIs" priority="211" operator="equal" id="{43780306-ECA3-443E-ABEA-10B9DF6AA69A}">
            <xm:f>Quellen!$C$7</xm:f>
            <x14:dxf>
              <font>
                <color rgb="FF00B050"/>
              </font>
            </x14:dxf>
          </x14:cfRule>
          <xm:sqref>T44</xm:sqref>
        </x14:conditionalFormatting>
        <x14:conditionalFormatting xmlns:xm="http://schemas.microsoft.com/office/excel/2006/main">
          <x14:cfRule type="cellIs" priority="208" operator="equal" id="{CC46A6D1-F1E7-410E-84F9-ACFF7EC9FD68}">
            <xm:f>Quellen!$C$8</xm:f>
            <x14:dxf>
              <font>
                <color rgb="FF0070C0"/>
              </font>
            </x14:dxf>
          </x14:cfRule>
          <x14:cfRule type="cellIs" priority="209" operator="equal" id="{9D1EE930-636D-4C0B-8A48-1F76FD062AFA}">
            <xm:f>Quellen!$C$7</xm:f>
            <x14:dxf>
              <font>
                <color rgb="FF00B050"/>
              </font>
            </x14:dxf>
          </x14:cfRule>
          <xm:sqref>T45:T47</xm:sqref>
        </x14:conditionalFormatting>
        <x14:conditionalFormatting xmlns:xm="http://schemas.microsoft.com/office/excel/2006/main">
          <x14:cfRule type="cellIs" priority="206" operator="equal" id="{79F62A71-F15C-46E6-9B25-89267499341C}">
            <xm:f>Quellen!$C$8</xm:f>
            <x14:dxf>
              <font>
                <color rgb="FF0070C0"/>
              </font>
            </x14:dxf>
          </x14:cfRule>
          <x14:cfRule type="cellIs" priority="207" operator="equal" id="{AEBDB39C-1FE9-4FB8-B510-D949ED785630}">
            <xm:f>Quellen!$C$7</xm:f>
            <x14:dxf>
              <font>
                <color rgb="FF00B050"/>
              </font>
            </x14:dxf>
          </x14:cfRule>
          <xm:sqref>T48</xm:sqref>
        </x14:conditionalFormatting>
        <x14:conditionalFormatting xmlns:xm="http://schemas.microsoft.com/office/excel/2006/main">
          <x14:cfRule type="cellIs" priority="204" operator="equal" id="{003E3B24-B904-4B0A-883A-0CAC92582564}">
            <xm:f>Quellen!$C$8</xm:f>
            <x14:dxf>
              <font>
                <color rgb="FF0070C0"/>
              </font>
            </x14:dxf>
          </x14:cfRule>
          <x14:cfRule type="cellIs" priority="205" operator="equal" id="{D0C188C1-1BB3-4095-9DE7-646D76211B58}">
            <xm:f>Quellen!$C$7</xm:f>
            <x14:dxf>
              <font>
                <color rgb="FF00B050"/>
              </font>
            </x14:dxf>
          </x14:cfRule>
          <xm:sqref>T49:T51</xm:sqref>
        </x14:conditionalFormatting>
        <x14:conditionalFormatting xmlns:xm="http://schemas.microsoft.com/office/excel/2006/main">
          <x14:cfRule type="cellIs" priority="202" operator="equal" id="{0D830B06-21BF-4143-9B26-6AAF73E724EE}">
            <xm:f>Quellen!$C$8</xm:f>
            <x14:dxf>
              <font>
                <color rgb="FF0070C0"/>
              </font>
            </x14:dxf>
          </x14:cfRule>
          <x14:cfRule type="cellIs" priority="203" operator="equal" id="{6976842E-DD26-4417-9417-433F9CF05D47}">
            <xm:f>Quellen!$C$7</xm:f>
            <x14:dxf>
              <font>
                <color rgb="FF00B050"/>
              </font>
            </x14:dxf>
          </x14:cfRule>
          <xm:sqref>X28</xm:sqref>
        </x14:conditionalFormatting>
        <x14:conditionalFormatting xmlns:xm="http://schemas.microsoft.com/office/excel/2006/main">
          <x14:cfRule type="cellIs" priority="200" operator="equal" id="{2EF503B8-2F61-4FA3-9643-DCFF724199B3}">
            <xm:f>Quellen!$C$8</xm:f>
            <x14:dxf>
              <font>
                <color rgb="FF0070C0"/>
              </font>
            </x14:dxf>
          </x14:cfRule>
          <x14:cfRule type="cellIs" priority="201" operator="equal" id="{93A75BA4-E982-4FFA-B3BE-2135F68646DA}">
            <xm:f>Quellen!$C$7</xm:f>
            <x14:dxf>
              <font>
                <color rgb="FF00B050"/>
              </font>
            </x14:dxf>
          </x14:cfRule>
          <xm:sqref>X29:X31</xm:sqref>
        </x14:conditionalFormatting>
        <x14:conditionalFormatting xmlns:xm="http://schemas.microsoft.com/office/excel/2006/main">
          <x14:cfRule type="cellIs" priority="198" operator="equal" id="{C6024144-5596-4263-832E-C2B943DC0A2A}">
            <xm:f>Quellen!$C$8</xm:f>
            <x14:dxf>
              <font>
                <color rgb="FF0070C0"/>
              </font>
            </x14:dxf>
          </x14:cfRule>
          <x14:cfRule type="cellIs" priority="199" operator="equal" id="{0ABC816B-5B6D-452A-9509-A8CF4135C662}">
            <xm:f>Quellen!$C$7</xm:f>
            <x14:dxf>
              <font>
                <color rgb="FF00B050"/>
              </font>
            </x14:dxf>
          </x14:cfRule>
          <xm:sqref>X24</xm:sqref>
        </x14:conditionalFormatting>
        <x14:conditionalFormatting xmlns:xm="http://schemas.microsoft.com/office/excel/2006/main">
          <x14:cfRule type="cellIs" priority="196" operator="equal" id="{D791E3D5-01AE-4255-8572-63DA4F45C7B2}">
            <xm:f>Quellen!$C$8</xm:f>
            <x14:dxf>
              <font>
                <color rgb="FF0070C0"/>
              </font>
            </x14:dxf>
          </x14:cfRule>
          <x14:cfRule type="cellIs" priority="197" operator="equal" id="{01117E91-39EB-46E4-8187-D373BB125EDA}">
            <xm:f>Quellen!$C$7</xm:f>
            <x14:dxf>
              <font>
                <color rgb="FF00B050"/>
              </font>
            </x14:dxf>
          </x14:cfRule>
          <xm:sqref>X25:X27</xm:sqref>
        </x14:conditionalFormatting>
        <x14:conditionalFormatting xmlns:xm="http://schemas.microsoft.com/office/excel/2006/main">
          <x14:cfRule type="cellIs" priority="194" operator="equal" id="{D293D724-A3D4-41BF-AC54-44CEA38E0789}">
            <xm:f>Quellen!$C$8</xm:f>
            <x14:dxf>
              <font>
                <color rgb="FF0070C0"/>
              </font>
            </x14:dxf>
          </x14:cfRule>
          <x14:cfRule type="cellIs" priority="195" operator="equal" id="{6179F2DF-D27A-4F98-8247-D551935BF629}">
            <xm:f>Quellen!$C$7</xm:f>
            <x14:dxf>
              <font>
                <color rgb="FF00B050"/>
              </font>
            </x14:dxf>
          </x14:cfRule>
          <xm:sqref>X32</xm:sqref>
        </x14:conditionalFormatting>
        <x14:conditionalFormatting xmlns:xm="http://schemas.microsoft.com/office/excel/2006/main">
          <x14:cfRule type="cellIs" priority="192" operator="equal" id="{0B350087-CEFB-4695-B4BB-DE16B441CFAD}">
            <xm:f>Quellen!$C$8</xm:f>
            <x14:dxf>
              <font>
                <color rgb="FF0070C0"/>
              </font>
            </x14:dxf>
          </x14:cfRule>
          <x14:cfRule type="cellIs" priority="193" operator="equal" id="{7BB593B2-E7CB-46D3-8A07-D75B4E9CB184}">
            <xm:f>Quellen!$C$7</xm:f>
            <x14:dxf>
              <font>
                <color rgb="FF00B050"/>
              </font>
            </x14:dxf>
          </x14:cfRule>
          <xm:sqref>X33:X35</xm:sqref>
        </x14:conditionalFormatting>
        <x14:conditionalFormatting xmlns:xm="http://schemas.microsoft.com/office/excel/2006/main">
          <x14:cfRule type="cellIs" priority="190" operator="equal" id="{312186DA-58DE-4F6F-AD4B-B1743E6959DD}">
            <xm:f>Quellen!$C$8</xm:f>
            <x14:dxf>
              <font>
                <color rgb="FF0070C0"/>
              </font>
            </x14:dxf>
          </x14:cfRule>
          <x14:cfRule type="cellIs" priority="191" operator="equal" id="{1C0799F8-4CB4-4572-81E7-936B26154856}">
            <xm:f>Quellen!$C$7</xm:f>
            <x14:dxf>
              <font>
                <color rgb="FF00B050"/>
              </font>
            </x14:dxf>
          </x14:cfRule>
          <xm:sqref>X36</xm:sqref>
        </x14:conditionalFormatting>
        <x14:conditionalFormatting xmlns:xm="http://schemas.microsoft.com/office/excel/2006/main">
          <x14:cfRule type="cellIs" priority="188" operator="equal" id="{89457AE4-296D-447E-8CA6-1FE77E18DAC5}">
            <xm:f>Quellen!$C$8</xm:f>
            <x14:dxf>
              <font>
                <color rgb="FF0070C0"/>
              </font>
            </x14:dxf>
          </x14:cfRule>
          <x14:cfRule type="cellIs" priority="189" operator="equal" id="{B935871C-A24F-4C9C-9719-0F30DA31192E}">
            <xm:f>Quellen!$C$7</xm:f>
            <x14:dxf>
              <font>
                <color rgb="FF00B050"/>
              </font>
            </x14:dxf>
          </x14:cfRule>
          <xm:sqref>X37:X39</xm:sqref>
        </x14:conditionalFormatting>
        <x14:conditionalFormatting xmlns:xm="http://schemas.microsoft.com/office/excel/2006/main">
          <x14:cfRule type="cellIs" priority="186" operator="equal" id="{E4622B22-8EE6-49D3-A04A-156772E8BA78}">
            <xm:f>Quellen!$C$8</xm:f>
            <x14:dxf>
              <font>
                <color rgb="FF0070C0"/>
              </font>
            </x14:dxf>
          </x14:cfRule>
          <x14:cfRule type="cellIs" priority="187" operator="equal" id="{54CF42C7-C8A2-4D77-822D-61BFB1CDB57F}">
            <xm:f>Quellen!$C$7</xm:f>
            <x14:dxf>
              <font>
                <color rgb="FF00B050"/>
              </font>
            </x14:dxf>
          </x14:cfRule>
          <xm:sqref>X40</xm:sqref>
        </x14:conditionalFormatting>
        <x14:conditionalFormatting xmlns:xm="http://schemas.microsoft.com/office/excel/2006/main">
          <x14:cfRule type="cellIs" priority="184" operator="equal" id="{36747CF0-C5B1-4979-8729-6342003E0DA5}">
            <xm:f>Quellen!$C$8</xm:f>
            <x14:dxf>
              <font>
                <color rgb="FF0070C0"/>
              </font>
            </x14:dxf>
          </x14:cfRule>
          <x14:cfRule type="cellIs" priority="185" operator="equal" id="{33E8A849-0D34-4B76-A192-287A7D7C94D8}">
            <xm:f>Quellen!$C$7</xm:f>
            <x14:dxf>
              <font>
                <color rgb="FF00B050"/>
              </font>
            </x14:dxf>
          </x14:cfRule>
          <xm:sqref>X41:X43</xm:sqref>
        </x14:conditionalFormatting>
        <x14:conditionalFormatting xmlns:xm="http://schemas.microsoft.com/office/excel/2006/main">
          <x14:cfRule type="cellIs" priority="182" operator="equal" id="{5B720335-7BDF-4317-82AF-473B1D3056DC}">
            <xm:f>Quellen!$C$8</xm:f>
            <x14:dxf>
              <font>
                <color rgb="FF0070C0"/>
              </font>
            </x14:dxf>
          </x14:cfRule>
          <x14:cfRule type="cellIs" priority="183" operator="equal" id="{C25FA830-DE71-42A1-B0B1-AA2A64D8DA4C}">
            <xm:f>Quellen!$C$7</xm:f>
            <x14:dxf>
              <font>
                <color rgb="FF00B050"/>
              </font>
            </x14:dxf>
          </x14:cfRule>
          <xm:sqref>X44</xm:sqref>
        </x14:conditionalFormatting>
        <x14:conditionalFormatting xmlns:xm="http://schemas.microsoft.com/office/excel/2006/main">
          <x14:cfRule type="cellIs" priority="180" operator="equal" id="{4ECD8C19-A566-4730-988E-9D093528E1CA}">
            <xm:f>Quellen!$C$8</xm:f>
            <x14:dxf>
              <font>
                <color rgb="FF0070C0"/>
              </font>
            </x14:dxf>
          </x14:cfRule>
          <x14:cfRule type="cellIs" priority="181" operator="equal" id="{E9C22808-D5A4-449F-96B8-7A0353C3535D}">
            <xm:f>Quellen!$C$7</xm:f>
            <x14:dxf>
              <font>
                <color rgb="FF00B050"/>
              </font>
            </x14:dxf>
          </x14:cfRule>
          <xm:sqref>X45:X47</xm:sqref>
        </x14:conditionalFormatting>
        <x14:conditionalFormatting xmlns:xm="http://schemas.microsoft.com/office/excel/2006/main">
          <x14:cfRule type="cellIs" priority="178" operator="equal" id="{5396FE9B-3417-4389-8E28-337A6A38AC7F}">
            <xm:f>Quellen!$C$8</xm:f>
            <x14:dxf>
              <font>
                <color rgb="FF0070C0"/>
              </font>
            </x14:dxf>
          </x14:cfRule>
          <x14:cfRule type="cellIs" priority="179" operator="equal" id="{15FECC0D-9A2A-4106-93D1-1FF4822C8F1E}">
            <xm:f>Quellen!$C$7</xm:f>
            <x14:dxf>
              <font>
                <color rgb="FF00B050"/>
              </font>
            </x14:dxf>
          </x14:cfRule>
          <xm:sqref>X48</xm:sqref>
        </x14:conditionalFormatting>
        <x14:conditionalFormatting xmlns:xm="http://schemas.microsoft.com/office/excel/2006/main">
          <x14:cfRule type="cellIs" priority="176" operator="equal" id="{58F911BF-6CB8-44A7-95D7-72B8EE669A7B}">
            <xm:f>Quellen!$C$8</xm:f>
            <x14:dxf>
              <font>
                <color rgb="FF0070C0"/>
              </font>
            </x14:dxf>
          </x14:cfRule>
          <x14:cfRule type="cellIs" priority="177" operator="equal" id="{4BD94509-A543-45EA-B1C9-FA9B0886A34E}">
            <xm:f>Quellen!$C$7</xm:f>
            <x14:dxf>
              <font>
                <color rgb="FF00B050"/>
              </font>
            </x14:dxf>
          </x14:cfRule>
          <xm:sqref>X49:X51</xm:sqref>
        </x14:conditionalFormatting>
        <x14:conditionalFormatting xmlns:xm="http://schemas.microsoft.com/office/excel/2006/main">
          <x14:cfRule type="cellIs" priority="174" operator="equal" id="{C24EC657-03A1-42E1-B4C5-E1B87E1E921E}">
            <xm:f>Quellen!$C$8</xm:f>
            <x14:dxf>
              <font>
                <color rgb="FF0070C0"/>
              </font>
            </x14:dxf>
          </x14:cfRule>
          <x14:cfRule type="cellIs" priority="175" operator="equal" id="{3A003EA5-7505-4330-84F3-201013FE0726}">
            <xm:f>Quellen!$C$7</xm:f>
            <x14:dxf>
              <font>
                <color rgb="FF00B050"/>
              </font>
            </x14:dxf>
          </x14:cfRule>
          <xm:sqref>AB28</xm:sqref>
        </x14:conditionalFormatting>
        <x14:conditionalFormatting xmlns:xm="http://schemas.microsoft.com/office/excel/2006/main">
          <x14:cfRule type="cellIs" priority="172" operator="equal" id="{DE8266F2-05BB-4E68-8BCA-479F6AB0FB41}">
            <xm:f>Quellen!$C$8</xm:f>
            <x14:dxf>
              <font>
                <color rgb="FF0070C0"/>
              </font>
            </x14:dxf>
          </x14:cfRule>
          <x14:cfRule type="cellIs" priority="173" operator="equal" id="{DCDD79E9-F09D-4CD6-BE9A-3FE4222CCC74}">
            <xm:f>Quellen!$C$7</xm:f>
            <x14:dxf>
              <font>
                <color rgb="FF00B050"/>
              </font>
            </x14:dxf>
          </x14:cfRule>
          <xm:sqref>AB29:AB31</xm:sqref>
        </x14:conditionalFormatting>
        <x14:conditionalFormatting xmlns:xm="http://schemas.microsoft.com/office/excel/2006/main">
          <x14:cfRule type="cellIs" priority="170" operator="equal" id="{25E5ECA3-6450-4362-BD90-8419608CB793}">
            <xm:f>Quellen!$C$8</xm:f>
            <x14:dxf>
              <font>
                <color rgb="FF0070C0"/>
              </font>
            </x14:dxf>
          </x14:cfRule>
          <x14:cfRule type="cellIs" priority="171" operator="equal" id="{61AE3FFE-A261-4603-92E1-F4AF55B1E43C}">
            <xm:f>Quellen!$C$7</xm:f>
            <x14:dxf>
              <font>
                <color rgb="FF00B050"/>
              </font>
            </x14:dxf>
          </x14:cfRule>
          <xm:sqref>AB24</xm:sqref>
        </x14:conditionalFormatting>
        <x14:conditionalFormatting xmlns:xm="http://schemas.microsoft.com/office/excel/2006/main">
          <x14:cfRule type="cellIs" priority="168" operator="equal" id="{D45B6C67-352A-455B-A364-B1FB131185E7}">
            <xm:f>Quellen!$C$8</xm:f>
            <x14:dxf>
              <font>
                <color rgb="FF0070C0"/>
              </font>
            </x14:dxf>
          </x14:cfRule>
          <x14:cfRule type="cellIs" priority="169" operator="equal" id="{E500B98F-1EE4-479B-A6FA-3C928ADECF24}">
            <xm:f>Quellen!$C$7</xm:f>
            <x14:dxf>
              <font>
                <color rgb="FF00B050"/>
              </font>
            </x14:dxf>
          </x14:cfRule>
          <xm:sqref>AB25:AB27</xm:sqref>
        </x14:conditionalFormatting>
        <x14:conditionalFormatting xmlns:xm="http://schemas.microsoft.com/office/excel/2006/main">
          <x14:cfRule type="cellIs" priority="166" operator="equal" id="{B3F7A97B-7E8F-4C20-9622-EF5645ABE7A7}">
            <xm:f>Quellen!$C$8</xm:f>
            <x14:dxf>
              <font>
                <color rgb="FF0070C0"/>
              </font>
            </x14:dxf>
          </x14:cfRule>
          <x14:cfRule type="cellIs" priority="167" operator="equal" id="{C528238A-CF8F-4FB1-8274-72F8F8228D1D}">
            <xm:f>Quellen!$C$7</xm:f>
            <x14:dxf>
              <font>
                <color rgb="FF00B050"/>
              </font>
            </x14:dxf>
          </x14:cfRule>
          <xm:sqref>AB32</xm:sqref>
        </x14:conditionalFormatting>
        <x14:conditionalFormatting xmlns:xm="http://schemas.microsoft.com/office/excel/2006/main">
          <x14:cfRule type="cellIs" priority="164" operator="equal" id="{19C2EAFA-117B-4B4D-914D-F42FF0992ED7}">
            <xm:f>Quellen!$C$8</xm:f>
            <x14:dxf>
              <font>
                <color rgb="FF0070C0"/>
              </font>
            </x14:dxf>
          </x14:cfRule>
          <x14:cfRule type="cellIs" priority="165" operator="equal" id="{FA08703F-63F2-487B-8B3A-1A261D027F2C}">
            <xm:f>Quellen!$C$7</xm:f>
            <x14:dxf>
              <font>
                <color rgb="FF00B050"/>
              </font>
            </x14:dxf>
          </x14:cfRule>
          <xm:sqref>AB33:AB35</xm:sqref>
        </x14:conditionalFormatting>
        <x14:conditionalFormatting xmlns:xm="http://schemas.microsoft.com/office/excel/2006/main">
          <x14:cfRule type="cellIs" priority="162" operator="equal" id="{3678FD7C-C2C6-4422-9D3F-1D997B13165B}">
            <xm:f>Quellen!$C$8</xm:f>
            <x14:dxf>
              <font>
                <color rgb="FF0070C0"/>
              </font>
            </x14:dxf>
          </x14:cfRule>
          <x14:cfRule type="cellIs" priority="163" operator="equal" id="{EB4DB15E-2583-4759-AD8D-77C1E2F1DB7F}">
            <xm:f>Quellen!$C$7</xm:f>
            <x14:dxf>
              <font>
                <color rgb="FF00B050"/>
              </font>
            </x14:dxf>
          </x14:cfRule>
          <xm:sqref>AB36</xm:sqref>
        </x14:conditionalFormatting>
        <x14:conditionalFormatting xmlns:xm="http://schemas.microsoft.com/office/excel/2006/main">
          <x14:cfRule type="cellIs" priority="160" operator="equal" id="{4F34B171-B5EE-4A77-81B2-D3885FB59A5C}">
            <xm:f>Quellen!$C$8</xm:f>
            <x14:dxf>
              <font>
                <color rgb="FF0070C0"/>
              </font>
            </x14:dxf>
          </x14:cfRule>
          <x14:cfRule type="cellIs" priority="161" operator="equal" id="{02CC981C-1574-4DB0-8200-32B82736E078}">
            <xm:f>Quellen!$C$7</xm:f>
            <x14:dxf>
              <font>
                <color rgb="FF00B050"/>
              </font>
            </x14:dxf>
          </x14:cfRule>
          <xm:sqref>AB37:AB39</xm:sqref>
        </x14:conditionalFormatting>
        <x14:conditionalFormatting xmlns:xm="http://schemas.microsoft.com/office/excel/2006/main">
          <x14:cfRule type="cellIs" priority="158" operator="equal" id="{389F5D35-4548-41CC-974D-1F36D76B510D}">
            <xm:f>Quellen!$C$8</xm:f>
            <x14:dxf>
              <font>
                <color rgb="FF0070C0"/>
              </font>
            </x14:dxf>
          </x14:cfRule>
          <x14:cfRule type="cellIs" priority="159" operator="equal" id="{A0810E79-F0D1-4A89-9241-B90AFD9C1117}">
            <xm:f>Quellen!$C$7</xm:f>
            <x14:dxf>
              <font>
                <color rgb="FF00B050"/>
              </font>
            </x14:dxf>
          </x14:cfRule>
          <xm:sqref>AB40</xm:sqref>
        </x14:conditionalFormatting>
        <x14:conditionalFormatting xmlns:xm="http://schemas.microsoft.com/office/excel/2006/main">
          <x14:cfRule type="cellIs" priority="156" operator="equal" id="{8E624E79-1EE6-4D33-8C6E-1A5F4B78E04B}">
            <xm:f>Quellen!$C$8</xm:f>
            <x14:dxf>
              <font>
                <color rgb="FF0070C0"/>
              </font>
            </x14:dxf>
          </x14:cfRule>
          <x14:cfRule type="cellIs" priority="157" operator="equal" id="{D60E8B73-664F-450A-A335-900A75C70875}">
            <xm:f>Quellen!$C$7</xm:f>
            <x14:dxf>
              <font>
                <color rgb="FF00B050"/>
              </font>
            </x14:dxf>
          </x14:cfRule>
          <xm:sqref>AB41:AB43</xm:sqref>
        </x14:conditionalFormatting>
        <x14:conditionalFormatting xmlns:xm="http://schemas.microsoft.com/office/excel/2006/main">
          <x14:cfRule type="cellIs" priority="154" operator="equal" id="{A4C652EF-E46C-4764-BD85-C93EC855DA1E}">
            <xm:f>Quellen!$C$8</xm:f>
            <x14:dxf>
              <font>
                <color rgb="FF0070C0"/>
              </font>
            </x14:dxf>
          </x14:cfRule>
          <x14:cfRule type="cellIs" priority="155" operator="equal" id="{6C88CA11-9705-40DC-ABEE-DD1ADEC839D1}">
            <xm:f>Quellen!$C$7</xm:f>
            <x14:dxf>
              <font>
                <color rgb="FF00B050"/>
              </font>
            </x14:dxf>
          </x14:cfRule>
          <xm:sqref>AB44</xm:sqref>
        </x14:conditionalFormatting>
        <x14:conditionalFormatting xmlns:xm="http://schemas.microsoft.com/office/excel/2006/main">
          <x14:cfRule type="cellIs" priority="152" operator="equal" id="{1FC28834-2D56-46A1-87F6-975FBE2620E2}">
            <xm:f>Quellen!$C$8</xm:f>
            <x14:dxf>
              <font>
                <color rgb="FF0070C0"/>
              </font>
            </x14:dxf>
          </x14:cfRule>
          <x14:cfRule type="cellIs" priority="153" operator="equal" id="{D89B2AEA-050F-4B6D-BF21-25AC6EDEB28E}">
            <xm:f>Quellen!$C$7</xm:f>
            <x14:dxf>
              <font>
                <color rgb="FF00B050"/>
              </font>
            </x14:dxf>
          </x14:cfRule>
          <xm:sqref>AB45:AB47</xm:sqref>
        </x14:conditionalFormatting>
        <x14:conditionalFormatting xmlns:xm="http://schemas.microsoft.com/office/excel/2006/main">
          <x14:cfRule type="cellIs" priority="150" operator="equal" id="{22E29A88-33AE-4C77-9629-3A87BDC9355E}">
            <xm:f>Quellen!$C$8</xm:f>
            <x14:dxf>
              <font>
                <color rgb="FF0070C0"/>
              </font>
            </x14:dxf>
          </x14:cfRule>
          <x14:cfRule type="cellIs" priority="151" operator="equal" id="{5C234985-844A-4F91-A7FD-9A5C98914A1B}">
            <xm:f>Quellen!$C$7</xm:f>
            <x14:dxf>
              <font>
                <color rgb="FF00B050"/>
              </font>
            </x14:dxf>
          </x14:cfRule>
          <xm:sqref>AB48</xm:sqref>
        </x14:conditionalFormatting>
        <x14:conditionalFormatting xmlns:xm="http://schemas.microsoft.com/office/excel/2006/main">
          <x14:cfRule type="cellIs" priority="148" operator="equal" id="{242E9020-E39E-4F6C-85A7-4541FB11B95F}">
            <xm:f>Quellen!$C$8</xm:f>
            <x14:dxf>
              <font>
                <color rgb="FF0070C0"/>
              </font>
            </x14:dxf>
          </x14:cfRule>
          <x14:cfRule type="cellIs" priority="149" operator="equal" id="{EAB89FAF-4863-4EF3-80DE-ADCAEFCD8858}">
            <xm:f>Quellen!$C$7</xm:f>
            <x14:dxf>
              <font>
                <color rgb="FF00B050"/>
              </font>
            </x14:dxf>
          </x14:cfRule>
          <xm:sqref>AB49:AB51</xm:sqref>
        </x14:conditionalFormatting>
        <x14:conditionalFormatting xmlns:xm="http://schemas.microsoft.com/office/excel/2006/main">
          <x14:cfRule type="cellIs" priority="146" operator="equal" id="{D35F6EB7-A0C6-432E-AA9E-244D24525697}">
            <xm:f>Quellen!$C$8</xm:f>
            <x14:dxf>
              <font>
                <color rgb="FF0070C0"/>
              </font>
            </x14:dxf>
          </x14:cfRule>
          <x14:cfRule type="cellIs" priority="147" operator="equal" id="{2D030156-2BCD-4114-A118-AFB333D1683C}">
            <xm:f>Quellen!$C$7</xm:f>
            <x14:dxf>
              <font>
                <color rgb="FF00B050"/>
              </font>
            </x14:dxf>
          </x14:cfRule>
          <xm:sqref>AF28</xm:sqref>
        </x14:conditionalFormatting>
        <x14:conditionalFormatting xmlns:xm="http://schemas.microsoft.com/office/excel/2006/main">
          <x14:cfRule type="cellIs" priority="144" operator="equal" id="{0D9FEE23-9429-445E-99A0-E588F5086E85}">
            <xm:f>Quellen!$C$8</xm:f>
            <x14:dxf>
              <font>
                <color rgb="FF0070C0"/>
              </font>
            </x14:dxf>
          </x14:cfRule>
          <x14:cfRule type="cellIs" priority="145" operator="equal" id="{F5BEEAFE-CFF6-4827-A9E9-B66E365E21CB}">
            <xm:f>Quellen!$C$7</xm:f>
            <x14:dxf>
              <font>
                <color rgb="FF00B050"/>
              </font>
            </x14:dxf>
          </x14:cfRule>
          <xm:sqref>AF29:AF31</xm:sqref>
        </x14:conditionalFormatting>
        <x14:conditionalFormatting xmlns:xm="http://schemas.microsoft.com/office/excel/2006/main">
          <x14:cfRule type="cellIs" priority="142" operator="equal" id="{6E7A388C-9CBE-4928-B806-BAF294BF27A6}">
            <xm:f>Quellen!$C$8</xm:f>
            <x14:dxf>
              <font>
                <color rgb="FF0070C0"/>
              </font>
            </x14:dxf>
          </x14:cfRule>
          <x14:cfRule type="cellIs" priority="143" operator="equal" id="{A743592C-172D-4D9B-8D58-127EE5C43D62}">
            <xm:f>Quellen!$C$7</xm:f>
            <x14:dxf>
              <font>
                <color rgb="FF00B050"/>
              </font>
            </x14:dxf>
          </x14:cfRule>
          <xm:sqref>AF24</xm:sqref>
        </x14:conditionalFormatting>
        <x14:conditionalFormatting xmlns:xm="http://schemas.microsoft.com/office/excel/2006/main">
          <x14:cfRule type="cellIs" priority="140" operator="equal" id="{2394F29C-4E86-466C-A6EB-047A38DF1DC4}">
            <xm:f>Quellen!$C$8</xm:f>
            <x14:dxf>
              <font>
                <color rgb="FF0070C0"/>
              </font>
            </x14:dxf>
          </x14:cfRule>
          <x14:cfRule type="cellIs" priority="141" operator="equal" id="{B7CB19A8-B809-42B3-B221-E86306BE21F0}">
            <xm:f>Quellen!$C$7</xm:f>
            <x14:dxf>
              <font>
                <color rgb="FF00B050"/>
              </font>
            </x14:dxf>
          </x14:cfRule>
          <xm:sqref>AF25:AF27</xm:sqref>
        </x14:conditionalFormatting>
        <x14:conditionalFormatting xmlns:xm="http://schemas.microsoft.com/office/excel/2006/main">
          <x14:cfRule type="cellIs" priority="138" operator="equal" id="{DB5FB496-6AF2-454E-8062-3F261A37DD46}">
            <xm:f>Quellen!$C$8</xm:f>
            <x14:dxf>
              <font>
                <color rgb="FF0070C0"/>
              </font>
            </x14:dxf>
          </x14:cfRule>
          <x14:cfRule type="cellIs" priority="139" operator="equal" id="{0A50B0A2-845D-49A4-8C37-1D12CF93AE5F}">
            <xm:f>Quellen!$C$7</xm:f>
            <x14:dxf>
              <font>
                <color rgb="FF00B050"/>
              </font>
            </x14:dxf>
          </x14:cfRule>
          <xm:sqref>AF32</xm:sqref>
        </x14:conditionalFormatting>
        <x14:conditionalFormatting xmlns:xm="http://schemas.microsoft.com/office/excel/2006/main">
          <x14:cfRule type="cellIs" priority="136" operator="equal" id="{1E866D48-C91E-40DA-B3E3-FD4134A6E0C5}">
            <xm:f>Quellen!$C$8</xm:f>
            <x14:dxf>
              <font>
                <color rgb="FF0070C0"/>
              </font>
            </x14:dxf>
          </x14:cfRule>
          <x14:cfRule type="cellIs" priority="137" operator="equal" id="{99AD08B3-1B05-4BC5-8312-2FCE1440D59F}">
            <xm:f>Quellen!$C$7</xm:f>
            <x14:dxf>
              <font>
                <color rgb="FF00B050"/>
              </font>
            </x14:dxf>
          </x14:cfRule>
          <xm:sqref>AF33:AF35</xm:sqref>
        </x14:conditionalFormatting>
        <x14:conditionalFormatting xmlns:xm="http://schemas.microsoft.com/office/excel/2006/main">
          <x14:cfRule type="cellIs" priority="134" operator="equal" id="{F99BC21A-3F93-4B42-84E8-CFCFE89E295A}">
            <xm:f>Quellen!$C$8</xm:f>
            <x14:dxf>
              <font>
                <color rgb="FF0070C0"/>
              </font>
            </x14:dxf>
          </x14:cfRule>
          <x14:cfRule type="cellIs" priority="135" operator="equal" id="{233F7C58-2A2D-478F-8870-A1BBA7D90EE2}">
            <xm:f>Quellen!$C$7</xm:f>
            <x14:dxf>
              <font>
                <color rgb="FF00B050"/>
              </font>
            </x14:dxf>
          </x14:cfRule>
          <xm:sqref>AF36</xm:sqref>
        </x14:conditionalFormatting>
        <x14:conditionalFormatting xmlns:xm="http://schemas.microsoft.com/office/excel/2006/main">
          <x14:cfRule type="cellIs" priority="132" operator="equal" id="{B758F8EA-989F-43A7-996F-F7A7DB3A16B1}">
            <xm:f>Quellen!$C$8</xm:f>
            <x14:dxf>
              <font>
                <color rgb="FF0070C0"/>
              </font>
            </x14:dxf>
          </x14:cfRule>
          <x14:cfRule type="cellIs" priority="133" operator="equal" id="{35D710C2-7BA3-4F79-9051-0234900CF20D}">
            <xm:f>Quellen!$C$7</xm:f>
            <x14:dxf>
              <font>
                <color rgb="FF00B050"/>
              </font>
            </x14:dxf>
          </x14:cfRule>
          <xm:sqref>AF37:AF39</xm:sqref>
        </x14:conditionalFormatting>
        <x14:conditionalFormatting xmlns:xm="http://schemas.microsoft.com/office/excel/2006/main">
          <x14:cfRule type="cellIs" priority="130" operator="equal" id="{38331B1E-A9BC-48BB-BC50-614FA9B11020}">
            <xm:f>Quellen!$C$8</xm:f>
            <x14:dxf>
              <font>
                <color rgb="FF0070C0"/>
              </font>
            </x14:dxf>
          </x14:cfRule>
          <x14:cfRule type="cellIs" priority="131" operator="equal" id="{ECE4A910-02EB-4A5D-9C43-0DA9CF2B77D7}">
            <xm:f>Quellen!$C$7</xm:f>
            <x14:dxf>
              <font>
                <color rgb="FF00B050"/>
              </font>
            </x14:dxf>
          </x14:cfRule>
          <xm:sqref>AF40</xm:sqref>
        </x14:conditionalFormatting>
        <x14:conditionalFormatting xmlns:xm="http://schemas.microsoft.com/office/excel/2006/main">
          <x14:cfRule type="cellIs" priority="128" operator="equal" id="{AC54A75A-EC87-4126-AE77-EE86ED1C0A77}">
            <xm:f>Quellen!$C$8</xm:f>
            <x14:dxf>
              <font>
                <color rgb="FF0070C0"/>
              </font>
            </x14:dxf>
          </x14:cfRule>
          <x14:cfRule type="cellIs" priority="129" operator="equal" id="{C070FA24-CD69-4AA4-9634-297EABEB985A}">
            <xm:f>Quellen!$C$7</xm:f>
            <x14:dxf>
              <font>
                <color rgb="FF00B050"/>
              </font>
            </x14:dxf>
          </x14:cfRule>
          <xm:sqref>AF41:AF43</xm:sqref>
        </x14:conditionalFormatting>
        <x14:conditionalFormatting xmlns:xm="http://schemas.microsoft.com/office/excel/2006/main">
          <x14:cfRule type="cellIs" priority="126" operator="equal" id="{EF3FB69F-C1C9-4414-A7F4-ED66ED4B9311}">
            <xm:f>Quellen!$C$8</xm:f>
            <x14:dxf>
              <font>
                <color rgb="FF0070C0"/>
              </font>
            </x14:dxf>
          </x14:cfRule>
          <x14:cfRule type="cellIs" priority="127" operator="equal" id="{DC86F608-B69A-4DD4-9E93-4C9CD5C98FE5}">
            <xm:f>Quellen!$C$7</xm:f>
            <x14:dxf>
              <font>
                <color rgb="FF00B050"/>
              </font>
            </x14:dxf>
          </x14:cfRule>
          <xm:sqref>AF44</xm:sqref>
        </x14:conditionalFormatting>
        <x14:conditionalFormatting xmlns:xm="http://schemas.microsoft.com/office/excel/2006/main">
          <x14:cfRule type="cellIs" priority="124" operator="equal" id="{CD39E46F-C36E-409A-8DC9-4D74C91D5C4A}">
            <xm:f>Quellen!$C$8</xm:f>
            <x14:dxf>
              <font>
                <color rgb="FF0070C0"/>
              </font>
            </x14:dxf>
          </x14:cfRule>
          <x14:cfRule type="cellIs" priority="125" operator="equal" id="{FCB8F0B3-E991-4E1C-8D4E-E163D83F3DCD}">
            <xm:f>Quellen!$C$7</xm:f>
            <x14:dxf>
              <font>
                <color rgb="FF00B050"/>
              </font>
            </x14:dxf>
          </x14:cfRule>
          <xm:sqref>AF45:AF47</xm:sqref>
        </x14:conditionalFormatting>
        <x14:conditionalFormatting xmlns:xm="http://schemas.microsoft.com/office/excel/2006/main">
          <x14:cfRule type="cellIs" priority="122" operator="equal" id="{85AC1EF8-2687-4F60-A82B-A439555D331F}">
            <xm:f>Quellen!$C$8</xm:f>
            <x14:dxf>
              <font>
                <color rgb="FF0070C0"/>
              </font>
            </x14:dxf>
          </x14:cfRule>
          <x14:cfRule type="cellIs" priority="123" operator="equal" id="{683FCB32-B131-47AE-82B3-1312F17DACBD}">
            <xm:f>Quellen!$C$7</xm:f>
            <x14:dxf>
              <font>
                <color rgb="FF00B050"/>
              </font>
            </x14:dxf>
          </x14:cfRule>
          <xm:sqref>AF48</xm:sqref>
        </x14:conditionalFormatting>
        <x14:conditionalFormatting xmlns:xm="http://schemas.microsoft.com/office/excel/2006/main">
          <x14:cfRule type="cellIs" priority="120" operator="equal" id="{84588717-9164-4F84-A569-BA3C07A95C7B}">
            <xm:f>Quellen!$C$8</xm:f>
            <x14:dxf>
              <font>
                <color rgb="FF0070C0"/>
              </font>
            </x14:dxf>
          </x14:cfRule>
          <x14:cfRule type="cellIs" priority="121" operator="equal" id="{4CA1E078-0D13-4740-BB25-22207D433A34}">
            <xm:f>Quellen!$C$7</xm:f>
            <x14:dxf>
              <font>
                <color rgb="FF00B050"/>
              </font>
            </x14:dxf>
          </x14:cfRule>
          <xm:sqref>AF49:AF51</xm:sqref>
        </x14:conditionalFormatting>
        <x14:conditionalFormatting xmlns:xm="http://schemas.microsoft.com/office/excel/2006/main">
          <x14:cfRule type="cellIs" priority="115" operator="equal" id="{5455050D-ADD9-4E3C-8C1E-6CE2FA5364B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6" operator="equal" id="{A5BED571-4759-4C55-B971-C6DDDD39987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7" operator="equal" id="{6216113D-86E3-4D02-93F2-38F9D0F3182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8" operator="equal" id="{2E0F3A15-BD07-48F5-A550-D2A28647F4E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9" operator="equal" id="{246A40A3-E5AC-48A4-B5B4-18C0B17ECA6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E29</xm:sqref>
        </x14:conditionalFormatting>
        <x14:conditionalFormatting xmlns:xm="http://schemas.microsoft.com/office/excel/2006/main">
          <x14:cfRule type="cellIs" priority="110" operator="equal" id="{2B332BAC-00FB-4BF8-8FED-6F2FFCE4EBA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1" operator="equal" id="{1A36F254-AEE0-4EB8-A44B-DCC30A94E6C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2" operator="equal" id="{88FFFB30-308D-4AA0-B332-0656B0BC0C5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3" operator="equal" id="{2471F781-EC27-4A9A-A298-A785FCC3499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4" operator="equal" id="{C0DB8187-C6DD-465E-8572-FA5E8A55431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E28</xm:sqref>
        </x14:conditionalFormatting>
        <x14:conditionalFormatting xmlns:xm="http://schemas.microsoft.com/office/excel/2006/main">
          <x14:cfRule type="cellIs" priority="105" operator="equal" id="{D24DFB74-A70E-4E8D-9B54-6EDDA4E5209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6" operator="equal" id="{F01C4870-0228-4022-A54E-7F8ED8128A7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7" operator="equal" id="{C33DFFF4-5CC4-4188-84CD-BD8FFBFB9DE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8" operator="equal" id="{00B63B00-7A01-45F5-8231-F7D0C4473D7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9" operator="equal" id="{8DDC9B87-9582-44A3-987C-5E0EAE13705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E30:E31</xm:sqref>
        </x14:conditionalFormatting>
        <x14:conditionalFormatting xmlns:xm="http://schemas.microsoft.com/office/excel/2006/main">
          <x14:cfRule type="cellIs" priority="103" operator="equal" id="{E59165BA-60DF-4F57-91EC-5058E8B17F07}">
            <xm:f>Quellen!$C$8</xm:f>
            <x14:dxf>
              <font>
                <color rgb="FF0070C0"/>
              </font>
            </x14:dxf>
          </x14:cfRule>
          <x14:cfRule type="cellIs" priority="104" operator="equal" id="{A1EB7DEE-BDF0-4826-BB8D-B3FD3565D85F}">
            <xm:f>Quellen!$C$7</xm:f>
            <x14:dxf>
              <font>
                <color rgb="FF00B050"/>
              </font>
            </x14:dxf>
          </x14:cfRule>
          <xm:sqref>D28</xm:sqref>
        </x14:conditionalFormatting>
        <x14:conditionalFormatting xmlns:xm="http://schemas.microsoft.com/office/excel/2006/main">
          <x14:cfRule type="cellIs" priority="101" operator="equal" id="{16551B72-50D1-40D8-A2B7-695E246A25AD}">
            <xm:f>Quellen!$C$8</xm:f>
            <x14:dxf>
              <font>
                <color rgb="FF0070C0"/>
              </font>
            </x14:dxf>
          </x14:cfRule>
          <x14:cfRule type="cellIs" priority="102" operator="equal" id="{3BB4EE4F-AC60-4E0D-9357-CC7758F90FDD}">
            <xm:f>Quellen!$C$7</xm:f>
            <x14:dxf>
              <font>
                <color rgb="FF00B050"/>
              </font>
            </x14:dxf>
          </x14:cfRule>
          <xm:sqref>D29:D31</xm:sqref>
        </x14:conditionalFormatting>
        <x14:conditionalFormatting xmlns:xm="http://schemas.microsoft.com/office/excel/2006/main">
          <x14:cfRule type="cellIs" priority="96" operator="equal" id="{EA25D203-D26A-4CAE-8416-2E790212038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7" operator="equal" id="{D0F42400-A1D6-46C5-84F3-3B37F890E23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8" operator="equal" id="{D3C97086-2F8E-4588-879F-5DFC3AC5879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9" operator="equal" id="{82B221D1-427D-47B4-A396-0FCB7C9FE85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0" operator="equal" id="{8395B7F9-9D09-418A-8885-E3FAF665DA2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ellIs" priority="91" operator="equal" id="{C8005AF1-8875-4CB1-9749-4FB6208E86C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2" operator="equal" id="{1DDC1D46-1980-4B2E-941D-1FE6E186708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3" operator="equal" id="{012E2FF3-85E7-4B70-892B-9F4C49400C5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4" operator="equal" id="{D2C46081-B02A-46A2-85B4-41F16B2F1E6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5" operator="equal" id="{36A2153B-6419-4F7F-BC2C-A21B4069061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ellIs" priority="86" operator="equal" id="{737848C3-A298-4A03-83B3-ED5CD44C8F2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7" operator="equal" id="{3295C322-1346-48DC-AAE1-927CDEAD5D0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8" operator="equal" id="{1301A030-A9BA-456C-A777-13047BFA637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9" operator="equal" id="{30273FEF-ADED-4A09-B171-57EE173D021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0" operator="equal" id="{07A2BADB-6177-4F94-8D36-C750E7E97C1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E38:E39</xm:sqref>
        </x14:conditionalFormatting>
        <x14:conditionalFormatting xmlns:xm="http://schemas.microsoft.com/office/excel/2006/main">
          <x14:cfRule type="cellIs" priority="84" operator="equal" id="{59C8B6D4-62FB-431E-8413-36B5E5491952}">
            <xm:f>Quellen!$C$8</xm:f>
            <x14:dxf>
              <font>
                <color rgb="FF0070C0"/>
              </font>
            </x14:dxf>
          </x14:cfRule>
          <x14:cfRule type="cellIs" priority="85" operator="equal" id="{3A496B1E-2E42-4A3E-8DBD-CB4DC4ACCF65}">
            <xm:f>Quellen!$C$7</xm:f>
            <x14:dxf>
              <font>
                <color rgb="FF00B050"/>
              </font>
            </x14:dxf>
          </x14:cfRule>
          <xm:sqref>D36</xm:sqref>
        </x14:conditionalFormatting>
        <x14:conditionalFormatting xmlns:xm="http://schemas.microsoft.com/office/excel/2006/main">
          <x14:cfRule type="cellIs" priority="82" operator="equal" id="{99870A39-5674-42B1-9916-8DB8694AF778}">
            <xm:f>Quellen!$C$8</xm:f>
            <x14:dxf>
              <font>
                <color rgb="FF0070C0"/>
              </font>
            </x14:dxf>
          </x14:cfRule>
          <x14:cfRule type="cellIs" priority="83" operator="equal" id="{03A08A9B-FA43-49E4-A7C5-EC3F89D44246}">
            <xm:f>Quellen!$C$7</xm:f>
            <x14:dxf>
              <font>
                <color rgb="FF00B050"/>
              </font>
            </x14:dxf>
          </x14:cfRule>
          <xm:sqref>D37:D39</xm:sqref>
        </x14:conditionalFormatting>
        <x14:conditionalFormatting xmlns:xm="http://schemas.microsoft.com/office/excel/2006/main">
          <x14:cfRule type="cellIs" priority="77" operator="equal" id="{F2C68AC0-B6C7-4231-A172-922635CBB01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8" operator="equal" id="{AB5C75F5-C6EF-492D-919B-90416678B83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9" operator="equal" id="{E0A142F2-A449-468B-A8C1-FB97941B643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0" operator="equal" id="{C329B1D4-EE28-4F38-8525-53F36423747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1" operator="equal" id="{05786E3E-0CE2-4FEB-860C-6A6BAA3C345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E45</xm:sqref>
        </x14:conditionalFormatting>
        <x14:conditionalFormatting xmlns:xm="http://schemas.microsoft.com/office/excel/2006/main">
          <x14:cfRule type="cellIs" priority="72" operator="equal" id="{7ED4CD64-95C4-4111-8ABC-96FCAA5A8BB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3" operator="equal" id="{6722D767-8CEE-46AF-976F-864DDB416BC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4" operator="equal" id="{8B9CC0F9-69B0-4009-9B66-7BA4EABF70B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5" operator="equal" id="{4E077835-27B5-49D2-9FBE-1315804264B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6" operator="equal" id="{8752A2D1-F2B1-4DC2-9B75-C37C1D8A591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E44</xm:sqref>
        </x14:conditionalFormatting>
        <x14:conditionalFormatting xmlns:xm="http://schemas.microsoft.com/office/excel/2006/main">
          <x14:cfRule type="cellIs" priority="67" operator="equal" id="{E63ADB8C-36A8-4885-BC83-41C2983F658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8" operator="equal" id="{A72B9284-1F4F-4030-9CDF-DED1FA10210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9" operator="equal" id="{E6DFA17A-BB5C-4DE4-87B5-A9571A2BC2C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0" operator="equal" id="{4E102044-B0BC-4A20-BA3A-9DD79DCFA5B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1" operator="equal" id="{522D9995-D35E-4FA0-A541-C405CC285C5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E46:E47</xm:sqref>
        </x14:conditionalFormatting>
        <x14:conditionalFormatting xmlns:xm="http://schemas.microsoft.com/office/excel/2006/main">
          <x14:cfRule type="cellIs" priority="65" operator="equal" id="{EA450995-72C6-40B2-9DE5-B35BCAA6462E}">
            <xm:f>Quellen!$C$8</xm:f>
            <x14:dxf>
              <font>
                <color rgb="FF0070C0"/>
              </font>
            </x14:dxf>
          </x14:cfRule>
          <x14:cfRule type="cellIs" priority="66" operator="equal" id="{B5047624-41A1-4704-A653-8A07307D6D8D}">
            <xm:f>Quellen!$C$7</xm:f>
            <x14:dxf>
              <font>
                <color rgb="FF00B050"/>
              </font>
            </x14:dxf>
          </x14:cfRule>
          <xm:sqref>D44</xm:sqref>
        </x14:conditionalFormatting>
        <x14:conditionalFormatting xmlns:xm="http://schemas.microsoft.com/office/excel/2006/main">
          <x14:cfRule type="cellIs" priority="63" operator="equal" id="{21E6C1CA-6E33-4BB8-9E9C-56C4E8849D63}">
            <xm:f>Quellen!$C$8</xm:f>
            <x14:dxf>
              <font>
                <color rgb="FF0070C0"/>
              </font>
            </x14:dxf>
          </x14:cfRule>
          <x14:cfRule type="cellIs" priority="64" operator="equal" id="{2D9AECC9-DDAA-49E2-8829-C77067E50847}">
            <xm:f>Quellen!$C$7</xm:f>
            <x14:dxf>
              <font>
                <color rgb="FF00B050"/>
              </font>
            </x14:dxf>
          </x14:cfRule>
          <xm:sqref>D45:D47</xm:sqref>
        </x14:conditionalFormatting>
        <x14:conditionalFormatting xmlns:xm="http://schemas.microsoft.com/office/excel/2006/main">
          <x14:cfRule type="cellIs" priority="58" operator="equal" id="{B85501CD-92FC-4F7A-9167-4625FD3EB34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9" operator="equal" id="{BE5DB265-910D-428E-AE86-1282DD61C7F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0" operator="equal" id="{6423BAE0-9E88-4849-8CF4-91B7FD83B44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1" operator="equal" id="{3443AA4F-96B0-4C41-830D-C4C376596DC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2" operator="equal" id="{A0DBFE5E-76F2-4D2C-AFB3-17A46FFEB98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cellIs" priority="53" operator="equal" id="{88986A13-E544-4D35-A786-3A6B8062F3E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4" operator="equal" id="{8F9CDF80-CDDE-4C03-93B7-CAB8773324C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5" operator="equal" id="{F02CD2B1-025F-483F-AF58-FEB251D2739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6" operator="equal" id="{AAE7CCA4-D0E8-4702-B172-76EBBFB46D7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7" operator="equal" id="{AEA13E49-4FF1-4635-834B-232C3D6BCE4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E32</xm:sqref>
        </x14:conditionalFormatting>
        <x14:conditionalFormatting xmlns:xm="http://schemas.microsoft.com/office/excel/2006/main">
          <x14:cfRule type="cellIs" priority="48" operator="equal" id="{22789B13-8F69-443B-BB68-A33B8DB7C45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9" operator="equal" id="{22C5F3A6-5489-4E0A-A818-E7D624F2997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0" operator="equal" id="{A9CCAB17-6FEC-41F8-81E9-ABA3FE8903E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1" operator="equal" id="{A7D0672E-9942-4CFD-8365-D6CBD25213E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2" operator="equal" id="{F6E318E0-C88E-47C1-BC14-F7406A2AF8E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E34:E35</xm:sqref>
        </x14:conditionalFormatting>
        <x14:conditionalFormatting xmlns:xm="http://schemas.microsoft.com/office/excel/2006/main">
          <x14:cfRule type="cellIs" priority="46" operator="equal" id="{844CC6D0-DE15-488B-9BF2-06C9D34B8A20}">
            <xm:f>Quellen!$C$8</xm:f>
            <x14:dxf>
              <font>
                <color rgb="FF0070C0"/>
              </font>
            </x14:dxf>
          </x14:cfRule>
          <x14:cfRule type="cellIs" priority="47" operator="equal" id="{15F1E4C7-4003-4BC5-BCC7-F75928DE0A2E}">
            <xm:f>Quellen!$C$7</xm:f>
            <x14:dxf>
              <font>
                <color rgb="FF00B050"/>
              </font>
            </x14:dxf>
          </x14:cfRule>
          <xm:sqref>D32</xm:sqref>
        </x14:conditionalFormatting>
        <x14:conditionalFormatting xmlns:xm="http://schemas.microsoft.com/office/excel/2006/main">
          <x14:cfRule type="cellIs" priority="44" operator="equal" id="{0B2E2DAC-0CA7-4272-AA12-95D268E344ED}">
            <xm:f>Quellen!$C$8</xm:f>
            <x14:dxf>
              <font>
                <color rgb="FF0070C0"/>
              </font>
            </x14:dxf>
          </x14:cfRule>
          <x14:cfRule type="cellIs" priority="45" operator="equal" id="{BE2A6FFC-A9B3-4D9F-83D7-98EC45D81FBB}">
            <xm:f>Quellen!$C$7</xm:f>
            <x14:dxf>
              <font>
                <color rgb="FF00B050"/>
              </font>
            </x14:dxf>
          </x14:cfRule>
          <xm:sqref>D33:D35</xm:sqref>
        </x14:conditionalFormatting>
        <x14:conditionalFormatting xmlns:xm="http://schemas.microsoft.com/office/excel/2006/main">
          <x14:cfRule type="cellIs" priority="39" operator="equal" id="{A6073246-960A-4E11-8D46-01A0C60B3B1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0" operator="equal" id="{94AB7B8B-F31D-4590-8C4B-66E890D066A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1" operator="equal" id="{6DBD3DC1-3C15-4B9C-9C80-5BE65D7E1E0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2" operator="equal" id="{33A40B5B-F260-4FF9-9720-6C047531330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3" operator="equal" id="{DC00181D-E58F-4A00-A96E-AAD5A8A76D3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E41</xm:sqref>
        </x14:conditionalFormatting>
        <x14:conditionalFormatting xmlns:xm="http://schemas.microsoft.com/office/excel/2006/main">
          <x14:cfRule type="cellIs" priority="34" operator="equal" id="{6B40334C-A43B-4F83-8316-E6F1683F533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5" operator="equal" id="{87CFF1DE-823C-4DC3-9E96-6C6B956803F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6" operator="equal" id="{7C3D4D49-F8C8-4C61-B9D6-EDFD40DB397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7" operator="equal" id="{F03F120B-9348-433D-9F5C-7FB58F72EEE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8" operator="equal" id="{A36EAA06-2CFF-4B49-AF5E-41895571C37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E40</xm:sqref>
        </x14:conditionalFormatting>
        <x14:conditionalFormatting xmlns:xm="http://schemas.microsoft.com/office/excel/2006/main">
          <x14:cfRule type="cellIs" priority="29" operator="equal" id="{74C20497-ACEF-425B-9F35-C4512243231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0" operator="equal" id="{F49E843E-1770-4094-B8AB-3D3557F64C8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1" operator="equal" id="{D3AE8BFA-0704-453C-80C2-3A8CB3CA3CA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2" operator="equal" id="{6593EB18-449D-4E58-8643-10CCDAAC563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3" operator="equal" id="{4B19B72E-393F-4697-A4F4-0F93EF7DDC3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E42:E43</xm:sqref>
        </x14:conditionalFormatting>
        <x14:conditionalFormatting xmlns:xm="http://schemas.microsoft.com/office/excel/2006/main">
          <x14:cfRule type="cellIs" priority="27" operator="equal" id="{BF971BA7-1355-422C-B96F-902ACAAF77B5}">
            <xm:f>Quellen!$C$8</xm:f>
            <x14:dxf>
              <font>
                <color rgb="FF0070C0"/>
              </font>
            </x14:dxf>
          </x14:cfRule>
          <x14:cfRule type="cellIs" priority="28" operator="equal" id="{204365A1-1AA3-432B-BCE1-BB7ABC2CC49E}">
            <xm:f>Quellen!$C$7</xm:f>
            <x14:dxf>
              <font>
                <color rgb="FF00B050"/>
              </font>
            </x14:dxf>
          </x14:cfRule>
          <xm:sqref>D40</xm:sqref>
        </x14:conditionalFormatting>
        <x14:conditionalFormatting xmlns:xm="http://schemas.microsoft.com/office/excel/2006/main">
          <x14:cfRule type="cellIs" priority="25" operator="equal" id="{08D267F4-5F03-48DB-B85D-85AB54E324F2}">
            <xm:f>Quellen!$C$8</xm:f>
            <x14:dxf>
              <font>
                <color rgb="FF0070C0"/>
              </font>
            </x14:dxf>
          </x14:cfRule>
          <x14:cfRule type="cellIs" priority="26" operator="equal" id="{7122ABD6-C69A-47F0-83C6-622A4A256FB5}">
            <xm:f>Quellen!$C$7</xm:f>
            <x14:dxf>
              <font>
                <color rgb="FF00B050"/>
              </font>
            </x14:dxf>
          </x14:cfRule>
          <xm:sqref>D41:D43</xm:sqref>
        </x14:conditionalFormatting>
        <x14:conditionalFormatting xmlns:xm="http://schemas.microsoft.com/office/excel/2006/main">
          <x14:cfRule type="cellIs" priority="20" operator="equal" id="{EFA4EEB7-C361-4B51-B540-5AF33120BE7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1" operator="equal" id="{33C3370C-BB8B-4E24-9E9B-67E88E45992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" operator="equal" id="{E49379F4-1715-4BD8-8AD5-B074FABFF53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3" operator="equal" id="{EB1D4F68-DC3D-4345-A6B4-CE8C7549B65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4" operator="equal" id="{36AE5852-1CBA-413D-9332-79905E83568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E49</xm:sqref>
        </x14:conditionalFormatting>
        <x14:conditionalFormatting xmlns:xm="http://schemas.microsoft.com/office/excel/2006/main">
          <x14:cfRule type="cellIs" priority="15" operator="equal" id="{423D5D80-CF54-44A6-8EF2-0600EBFC9C5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6" operator="equal" id="{398D8B7C-0694-4861-A7E8-211B4F66B86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7" operator="equal" id="{A50C2624-9F7D-45C8-945B-04A502C52F3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8" operator="equal" id="{6F0A2D3B-5331-4CBE-A957-E64A027AF49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" operator="equal" id="{1A2D0374-4B72-4C54-B71E-4484B7E7EBA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E48</xm:sqref>
        </x14:conditionalFormatting>
        <x14:conditionalFormatting xmlns:xm="http://schemas.microsoft.com/office/excel/2006/main">
          <x14:cfRule type="cellIs" priority="10" operator="equal" id="{707F6169-3D54-4929-9A2E-4C8A94DF192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" operator="equal" id="{7BECC216-BEF3-4569-97AD-21BD9652DD9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" operator="equal" id="{089F5818-76B8-4EA8-9EF5-864E0F297C6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" operator="equal" id="{8BB457DF-E970-41CA-BCD6-23807034E0B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4" operator="equal" id="{5D352A7F-456F-46AB-BBC1-0CD62B7E8F4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E50</xm:sqref>
        </x14:conditionalFormatting>
        <x14:conditionalFormatting xmlns:xm="http://schemas.microsoft.com/office/excel/2006/main">
          <x14:cfRule type="cellIs" priority="8" operator="equal" id="{FE4E99BE-F47D-4A0D-B3BA-CFEB59373D1F}">
            <xm:f>Quellen!$C$8</xm:f>
            <x14:dxf>
              <font>
                <color rgb="FF0070C0"/>
              </font>
            </x14:dxf>
          </x14:cfRule>
          <x14:cfRule type="cellIs" priority="9" operator="equal" id="{FB64566E-007E-41E3-B09B-D108899569C5}">
            <xm:f>Quellen!$C$7</xm:f>
            <x14:dxf>
              <font>
                <color rgb="FF00B050"/>
              </font>
            </x14:dxf>
          </x14:cfRule>
          <xm:sqref>D48</xm:sqref>
        </x14:conditionalFormatting>
        <x14:conditionalFormatting xmlns:xm="http://schemas.microsoft.com/office/excel/2006/main">
          <x14:cfRule type="cellIs" priority="6" operator="equal" id="{4E346978-485F-4E16-9180-682B3315562D}">
            <xm:f>Quellen!$C$8</xm:f>
            <x14:dxf>
              <font>
                <color rgb="FF0070C0"/>
              </font>
            </x14:dxf>
          </x14:cfRule>
          <x14:cfRule type="cellIs" priority="7" operator="equal" id="{414F9ABF-0E1B-4C69-ABEC-00C3D3B0DFFF}">
            <xm:f>Quellen!$C$7</xm:f>
            <x14:dxf>
              <font>
                <color rgb="FF00B050"/>
              </font>
            </x14:dxf>
          </x14:cfRule>
          <xm:sqref>D49:D51</xm:sqref>
        </x14:conditionalFormatting>
        <x14:conditionalFormatting xmlns:xm="http://schemas.microsoft.com/office/excel/2006/main">
          <x14:cfRule type="cellIs" priority="1" operator="equal" id="{28E3CBD9-42E0-432F-BB2A-F32C4F0B536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" operator="equal" id="{0D065EE6-4839-4CB8-96C2-79BBBB1A6AE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" operator="equal" id="{796FE0C0-2EB2-4338-BB58-8929D502876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" operator="equal" id="{5E699350-CE6A-4FF5-B81D-DDA96E48D94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" operator="equal" id="{55DF558C-B37A-44A2-B99E-62617F7019F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1000000}">
          <x14:formula1>
            <xm:f>Quellen!$C$5:$C$8</xm:f>
          </x14:formula1>
          <xm:sqref>AB24:AB51 P24:P51 H24:H51 T24:T51 X24:X51 L24:L51 D24:D51 AF24:AF51</xm:sqref>
        </x14:dataValidation>
        <x14:dataValidation type="list" allowBlank="1" showInputMessage="1" showErrorMessage="1" xr:uid="{00000000-0002-0000-0300-000002000000}">
          <x14:formula1>
            <xm:f>Quellen!$C$11:$C$16</xm:f>
          </x14:formula1>
          <xm:sqref>I24:I51 Y24:Y51 E24:F51 M24:M51 Q24:Q51 AC24:AC51 AG24:AG51 U24:U51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39997558519241921"/>
  </sheetPr>
  <dimension ref="A1:CQ103"/>
  <sheetViews>
    <sheetView showGridLines="0" workbookViewId="0">
      <selection activeCell="E6" sqref="E6:H6"/>
    </sheetView>
  </sheetViews>
  <sheetFormatPr baseColWidth="10" defaultRowHeight="15" x14ac:dyDescent="0.25"/>
  <cols>
    <col min="1" max="1" width="10.28515625" customWidth="1"/>
    <col min="2" max="11" width="3.5703125" customWidth="1"/>
    <col min="12" max="12" width="6.7109375" customWidth="1"/>
    <col min="13" max="22" width="3.5703125" customWidth="1"/>
    <col min="23" max="23" width="6.7109375" customWidth="1"/>
    <col min="24" max="24" width="3.7109375" customWidth="1"/>
    <col min="25" max="34" width="3.5703125" customWidth="1"/>
    <col min="35" max="35" width="6.7109375" customWidth="1"/>
    <col min="36" max="36" width="3.7109375" customWidth="1"/>
    <col min="37" max="46" width="3.5703125" customWidth="1"/>
    <col min="47" max="47" width="6.7109375" customWidth="1"/>
    <col min="48" max="48" width="3.7109375" customWidth="1"/>
    <col min="49" max="58" width="3.5703125" customWidth="1"/>
    <col min="59" max="59" width="6.7109375" customWidth="1"/>
    <col min="60" max="60" width="3.7109375" customWidth="1"/>
    <col min="61" max="70" width="3.5703125" customWidth="1"/>
    <col min="71" max="71" width="6.7109375" customWidth="1"/>
    <col min="72" max="72" width="3.7109375" customWidth="1"/>
    <col min="73" max="82" width="3.5703125" customWidth="1"/>
    <col min="83" max="83" width="6.7109375" customWidth="1"/>
    <col min="84" max="84" width="2.28515625" customWidth="1"/>
    <col min="85" max="94" width="3.5703125" customWidth="1"/>
    <col min="95" max="95" width="6.7109375" customWidth="1"/>
    <col min="96" max="96" width="3.140625" customWidth="1"/>
  </cols>
  <sheetData>
    <row r="1" spans="1:95" ht="18.75" x14ac:dyDescent="0.3">
      <c r="A1" s="2" t="str">
        <f>'BEISPIEL, regelmäßige N.'!A1</f>
        <v>Raumbelegungsplan - Nutzung des Bestandes</v>
      </c>
      <c r="B1" s="2"/>
      <c r="C1" s="2"/>
      <c r="D1" s="2"/>
      <c r="E1" s="2"/>
      <c r="F1" s="2"/>
      <c r="G1" s="2"/>
      <c r="H1" s="2"/>
      <c r="I1" s="2"/>
      <c r="J1" s="2"/>
    </row>
    <row r="2" spans="1:95" ht="9.75" customHeight="1" x14ac:dyDescent="0.25"/>
    <row r="3" spans="1:95" ht="15.75" x14ac:dyDescent="0.25">
      <c r="A3" s="415" t="str">
        <f>'BEISPIEL, regelmäßige N.'!A3</f>
        <v xml:space="preserve">Pastoraler Raum </v>
      </c>
      <c r="B3" s="376"/>
      <c r="C3" s="376"/>
      <c r="D3" s="376"/>
      <c r="E3" s="441">
        <f>'Ihr Pfarrheim, regelm. N.'!B3</f>
        <v>0</v>
      </c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252"/>
      <c r="AB3" s="252"/>
      <c r="AN3" s="252"/>
      <c r="AZ3" s="252"/>
      <c r="BL3" s="252"/>
      <c r="BX3" s="252"/>
      <c r="CJ3" s="252"/>
    </row>
    <row r="4" spans="1:95" ht="15.75" x14ac:dyDescent="0.25">
      <c r="A4" s="415" t="str">
        <f>'BEISPIEL, regelmäßige N.'!A4</f>
        <v>Kirchengemeinde</v>
      </c>
      <c r="B4" s="376"/>
      <c r="C4" s="376"/>
      <c r="D4" s="376"/>
      <c r="E4" s="441">
        <f>'Ihr Pfarrheim, regelm. N.'!B4</f>
        <v>0</v>
      </c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252"/>
      <c r="AB4" s="252"/>
      <c r="AN4" s="252"/>
      <c r="AZ4" s="252"/>
      <c r="BL4" s="252"/>
      <c r="BX4" s="252"/>
      <c r="CJ4" s="252"/>
    </row>
    <row r="5" spans="1:95" ht="3" customHeight="1" x14ac:dyDescent="0.25"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Y5" s="252"/>
      <c r="Z5" s="252"/>
      <c r="AA5" s="252"/>
      <c r="AB5" s="252"/>
      <c r="AK5" s="252"/>
      <c r="AL5" s="252"/>
      <c r="AM5" s="252"/>
      <c r="AN5" s="252"/>
      <c r="AW5" s="252"/>
      <c r="AX5" s="252"/>
      <c r="AY5" s="252"/>
      <c r="AZ5" s="252"/>
      <c r="BI5" s="252"/>
      <c r="BJ5" s="252"/>
      <c r="BK5" s="252"/>
      <c r="BL5" s="252"/>
      <c r="BU5" s="252"/>
      <c r="BV5" s="252"/>
      <c r="BW5" s="252"/>
      <c r="BX5" s="252"/>
      <c r="CG5" s="252"/>
      <c r="CH5" s="252"/>
      <c r="CI5" s="252"/>
      <c r="CJ5" s="252"/>
    </row>
    <row r="6" spans="1:95" x14ac:dyDescent="0.25">
      <c r="A6" s="376" t="str">
        <f>'BEISPIEL, regelmäßige N.'!A6</f>
        <v>Stand:</v>
      </c>
      <c r="B6" s="376"/>
      <c r="E6" s="442"/>
      <c r="F6" s="443"/>
      <c r="G6" s="443"/>
      <c r="H6" s="443"/>
      <c r="I6" s="258"/>
      <c r="J6" s="258"/>
      <c r="K6" s="258"/>
      <c r="L6" s="258"/>
      <c r="M6" s="252"/>
      <c r="N6" s="252"/>
      <c r="O6" s="252"/>
      <c r="P6" s="252"/>
      <c r="Y6" s="252"/>
      <c r="Z6" s="252"/>
      <c r="AA6" s="252"/>
      <c r="AB6" s="252"/>
      <c r="AK6" s="252"/>
      <c r="AL6" s="252"/>
      <c r="AM6" s="252"/>
      <c r="AN6" s="252"/>
      <c r="AW6" s="252"/>
      <c r="AX6" s="252"/>
      <c r="AY6" s="252"/>
      <c r="AZ6" s="252"/>
      <c r="BI6" s="252"/>
      <c r="BJ6" s="252"/>
      <c r="BK6" s="252"/>
      <c r="BL6" s="252"/>
      <c r="BU6" s="252"/>
      <c r="BV6" s="252"/>
      <c r="BW6" s="252"/>
      <c r="BX6" s="252"/>
      <c r="CG6" s="252"/>
      <c r="CH6" s="252"/>
      <c r="CI6" s="252"/>
      <c r="CJ6" s="252"/>
    </row>
    <row r="7" spans="1:95" ht="3" customHeight="1" x14ac:dyDescent="0.25"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Y7" s="252"/>
      <c r="Z7" s="252"/>
      <c r="AA7" s="252"/>
      <c r="AB7" s="252"/>
      <c r="AK7" s="252"/>
      <c r="AL7" s="252"/>
      <c r="AM7" s="252"/>
      <c r="AN7" s="252"/>
      <c r="AW7" s="252"/>
      <c r="AX7" s="252"/>
      <c r="AY7" s="252"/>
      <c r="AZ7" s="252"/>
      <c r="BI7" s="252"/>
      <c r="BJ7" s="252"/>
      <c r="BK7" s="252"/>
      <c r="BL7" s="252"/>
      <c r="BU7" s="252"/>
      <c r="BV7" s="252"/>
      <c r="BW7" s="252"/>
      <c r="BX7" s="252"/>
      <c r="CG7" s="252"/>
      <c r="CH7" s="252"/>
      <c r="CI7" s="252"/>
      <c r="CJ7" s="252"/>
    </row>
    <row r="8" spans="1:95" x14ac:dyDescent="0.25">
      <c r="A8" s="376" t="str">
        <f>'BEISPIEL, regelmäßige N.'!A8</f>
        <v>Gebäude:</v>
      </c>
      <c r="B8" s="376"/>
      <c r="C8" s="376"/>
      <c r="D8" s="376"/>
      <c r="E8" s="68" t="str">
        <f>'BEISPIEL, regelmäßige N.'!B8</f>
        <v>Pfarrheim</v>
      </c>
      <c r="F8" s="252"/>
      <c r="G8" s="252"/>
      <c r="H8" s="252"/>
      <c r="I8" s="68"/>
      <c r="J8" s="68"/>
      <c r="K8" s="68"/>
      <c r="L8" s="68"/>
      <c r="M8" s="252"/>
      <c r="N8" s="252"/>
      <c r="O8" s="252"/>
      <c r="P8" s="252"/>
      <c r="Y8" s="252"/>
      <c r="Z8" s="252"/>
      <c r="AA8" s="252"/>
      <c r="AB8" s="252"/>
      <c r="AK8" s="252"/>
      <c r="AL8" s="252"/>
      <c r="AM8" s="252"/>
      <c r="AN8" s="252"/>
      <c r="AW8" s="252"/>
      <c r="AX8" s="252"/>
      <c r="AY8" s="252"/>
      <c r="AZ8" s="252"/>
      <c r="BI8" s="252"/>
      <c r="BJ8" s="252"/>
      <c r="BK8" s="252"/>
      <c r="BL8" s="252"/>
      <c r="BU8" s="252"/>
      <c r="BV8" s="252"/>
      <c r="BW8" s="252"/>
      <c r="BX8" s="252"/>
      <c r="CG8" s="252"/>
      <c r="CH8" s="252"/>
      <c r="CI8" s="252"/>
      <c r="CJ8" s="252"/>
    </row>
    <row r="9" spans="1:95" x14ac:dyDescent="0.25">
      <c r="A9" s="376" t="str">
        <f>'BEISPIEL, regelmäßige N.'!A9</f>
        <v>Gebäudeadresse:</v>
      </c>
      <c r="B9" s="376"/>
      <c r="C9" s="376"/>
      <c r="D9" s="376"/>
      <c r="E9" s="417">
        <f>'Ihr Pfarrheim, regelm. N.'!B9</f>
        <v>0</v>
      </c>
      <c r="F9" s="417"/>
      <c r="G9" s="417"/>
      <c r="H9" s="417"/>
      <c r="I9" s="417"/>
      <c r="J9" s="417"/>
      <c r="K9" s="417"/>
      <c r="L9" s="417"/>
      <c r="M9" s="417"/>
      <c r="N9" s="417"/>
      <c r="O9" s="417"/>
      <c r="P9" s="252"/>
      <c r="AB9" s="252"/>
      <c r="AN9" s="252"/>
      <c r="AZ9" s="252"/>
      <c r="BL9" s="252"/>
      <c r="BX9" s="252"/>
      <c r="CJ9" s="252"/>
    </row>
    <row r="10" spans="1:95" x14ac:dyDescent="0.25">
      <c r="A10" s="376" t="s">
        <v>6</v>
      </c>
      <c r="B10" s="376"/>
      <c r="C10" s="376"/>
      <c r="D10" s="376"/>
      <c r="E10" s="417">
        <f>'Ihr Pfarrheim, regelm. N.'!B10</f>
        <v>0</v>
      </c>
      <c r="F10" s="417"/>
      <c r="G10" s="417"/>
      <c r="H10" s="417"/>
      <c r="I10" s="252"/>
      <c r="J10" s="252"/>
      <c r="K10" s="252"/>
      <c r="L10" s="252"/>
      <c r="M10" s="252"/>
      <c r="N10" s="252"/>
      <c r="O10" s="252"/>
      <c r="P10" s="252"/>
      <c r="Y10" s="252"/>
      <c r="Z10" s="252"/>
      <c r="AA10" s="252"/>
      <c r="AB10" s="252"/>
      <c r="AK10" s="252"/>
      <c r="AL10" s="252"/>
      <c r="AM10" s="252"/>
      <c r="AN10" s="252"/>
      <c r="AW10" s="252"/>
      <c r="AX10" s="252"/>
      <c r="AY10" s="252"/>
      <c r="AZ10" s="252"/>
      <c r="BI10" s="252"/>
      <c r="BJ10" s="252"/>
      <c r="BK10" s="252"/>
      <c r="BL10" s="252"/>
      <c r="BU10" s="252"/>
      <c r="BV10" s="252"/>
      <c r="BW10" s="252"/>
      <c r="BX10" s="252"/>
      <c r="CG10" s="252"/>
      <c r="CH10" s="252"/>
      <c r="CI10" s="252"/>
      <c r="CJ10" s="252"/>
    </row>
    <row r="11" spans="1:95" ht="3" customHeight="1" x14ac:dyDescent="0.25"/>
    <row r="12" spans="1:95" ht="8.1" customHeight="1" x14ac:dyDescent="0.25"/>
    <row r="13" spans="1:95" ht="15.75" x14ac:dyDescent="0.25">
      <c r="A13" s="10" t="s">
        <v>59</v>
      </c>
      <c r="B13" s="4"/>
    </row>
    <row r="14" spans="1:95" ht="5.25" customHeight="1" thickBot="1" x14ac:dyDescent="0.3">
      <c r="A14" s="4"/>
      <c r="B14" s="4"/>
    </row>
    <row r="15" spans="1:95" ht="23.25" customHeight="1" x14ac:dyDescent="0.25">
      <c r="A15" s="56"/>
      <c r="B15" s="412" t="s">
        <v>24</v>
      </c>
      <c r="C15" s="413"/>
      <c r="D15" s="413"/>
      <c r="E15" s="413"/>
      <c r="F15" s="413"/>
      <c r="G15" s="413"/>
      <c r="H15" s="413"/>
      <c r="I15" s="413"/>
      <c r="J15" s="413"/>
      <c r="K15" s="387" t="s">
        <v>25</v>
      </c>
      <c r="L15" s="389" t="s">
        <v>26</v>
      </c>
      <c r="M15" s="412" t="s">
        <v>37</v>
      </c>
      <c r="N15" s="413"/>
      <c r="O15" s="413"/>
      <c r="P15" s="413"/>
      <c r="Q15" s="413"/>
      <c r="R15" s="413"/>
      <c r="S15" s="413"/>
      <c r="T15" s="59"/>
      <c r="U15" s="59"/>
      <c r="V15" s="387" t="s">
        <v>25</v>
      </c>
      <c r="W15" s="389" t="s">
        <v>26</v>
      </c>
      <c r="X15" s="66"/>
      <c r="Y15" s="412" t="s">
        <v>53</v>
      </c>
      <c r="Z15" s="413"/>
      <c r="AA15" s="413"/>
      <c r="AB15" s="413"/>
      <c r="AC15" s="413"/>
      <c r="AD15" s="413"/>
      <c r="AE15" s="413"/>
      <c r="AF15" s="59"/>
      <c r="AG15" s="59"/>
      <c r="AH15" s="387" t="s">
        <v>25</v>
      </c>
      <c r="AI15" s="389" t="s">
        <v>26</v>
      </c>
      <c r="AJ15" s="66"/>
      <c r="AK15" s="412" t="s">
        <v>54</v>
      </c>
      <c r="AL15" s="413"/>
      <c r="AM15" s="413"/>
      <c r="AN15" s="413"/>
      <c r="AO15" s="413"/>
      <c r="AP15" s="413"/>
      <c r="AQ15" s="413"/>
      <c r="AR15" s="413"/>
      <c r="AS15" s="413"/>
      <c r="AT15" s="387" t="s">
        <v>25</v>
      </c>
      <c r="AU15" s="389" t="s">
        <v>26</v>
      </c>
      <c r="AV15" s="71"/>
      <c r="AW15" s="412" t="s">
        <v>55</v>
      </c>
      <c r="AX15" s="413"/>
      <c r="AY15" s="413"/>
      <c r="AZ15" s="413"/>
      <c r="BA15" s="413"/>
      <c r="BB15" s="413"/>
      <c r="BC15" s="413"/>
      <c r="BD15" s="413"/>
      <c r="BE15" s="413"/>
      <c r="BF15" s="387" t="s">
        <v>25</v>
      </c>
      <c r="BG15" s="389" t="s">
        <v>26</v>
      </c>
      <c r="BH15" s="71"/>
      <c r="BI15" s="412" t="s">
        <v>56</v>
      </c>
      <c r="BJ15" s="413"/>
      <c r="BK15" s="413"/>
      <c r="BL15" s="413"/>
      <c r="BM15" s="413"/>
      <c r="BN15" s="413"/>
      <c r="BO15" s="413"/>
      <c r="BP15" s="413"/>
      <c r="BQ15" s="413"/>
      <c r="BR15" s="387" t="s">
        <v>25</v>
      </c>
      <c r="BS15" s="389" t="s">
        <v>26</v>
      </c>
      <c r="BT15" s="71"/>
      <c r="BU15" s="412" t="s">
        <v>57</v>
      </c>
      <c r="BV15" s="413"/>
      <c r="BW15" s="413"/>
      <c r="BX15" s="413"/>
      <c r="BY15" s="413"/>
      <c r="BZ15" s="413"/>
      <c r="CA15" s="413"/>
      <c r="CB15" s="413"/>
      <c r="CC15" s="413"/>
      <c r="CD15" s="387" t="s">
        <v>25</v>
      </c>
      <c r="CE15" s="389" t="s">
        <v>26</v>
      </c>
      <c r="CF15" s="71"/>
      <c r="CG15" s="412" t="s">
        <v>58</v>
      </c>
      <c r="CH15" s="413"/>
      <c r="CI15" s="413"/>
      <c r="CJ15" s="413"/>
      <c r="CK15" s="413"/>
      <c r="CL15" s="413"/>
      <c r="CM15" s="413"/>
      <c r="CN15" s="413"/>
      <c r="CO15" s="413"/>
      <c r="CP15" s="387" t="s">
        <v>25</v>
      </c>
      <c r="CQ15" s="393" t="s">
        <v>26</v>
      </c>
    </row>
    <row r="16" spans="1:95" ht="15.75" thickBot="1" x14ac:dyDescent="0.3">
      <c r="A16" s="57"/>
      <c r="B16" s="408">
        <f>'Ihr Pfarrheim, regelm. N.'!C13</f>
        <v>0</v>
      </c>
      <c r="C16" s="388"/>
      <c r="D16" s="388"/>
      <c r="E16" s="388"/>
      <c r="F16" s="388"/>
      <c r="G16" s="388"/>
      <c r="H16" s="388"/>
      <c r="I16" s="388"/>
      <c r="J16" s="388"/>
      <c r="K16" s="388"/>
      <c r="L16" s="390"/>
      <c r="M16" s="408">
        <f>'Ihr Pfarrheim, regelm. N.'!C14</f>
        <v>0</v>
      </c>
      <c r="N16" s="388">
        <f>'BEISPIEL, regelmäßige N.'!O13</f>
        <v>0</v>
      </c>
      <c r="O16" s="388"/>
      <c r="P16" s="388"/>
      <c r="Q16" s="388"/>
      <c r="R16" s="388"/>
      <c r="S16" s="388"/>
      <c r="T16" s="253"/>
      <c r="U16" s="253"/>
      <c r="V16" s="388"/>
      <c r="W16" s="390"/>
      <c r="X16" s="67"/>
      <c r="Y16" s="408">
        <f>'Ihr Pfarrheim, regelm. N.'!C15</f>
        <v>0</v>
      </c>
      <c r="Z16" s="388">
        <f>'BEISPIEL, regelmäßige N.'!AA13</f>
        <v>0</v>
      </c>
      <c r="AA16" s="388"/>
      <c r="AB16" s="388"/>
      <c r="AC16" s="388"/>
      <c r="AD16" s="388"/>
      <c r="AE16" s="388"/>
      <c r="AF16" s="253"/>
      <c r="AG16" s="253"/>
      <c r="AH16" s="388"/>
      <c r="AI16" s="390"/>
      <c r="AJ16" s="67"/>
      <c r="AK16" s="408">
        <f>'Ihr Pfarrheim, regelm. N.'!C16</f>
        <v>0</v>
      </c>
      <c r="AL16" s="388">
        <f>'BEISPIEL, regelmäßige N.'!AJ13</f>
        <v>0</v>
      </c>
      <c r="AM16" s="388"/>
      <c r="AN16" s="388"/>
      <c r="AO16" s="388"/>
      <c r="AP16" s="388"/>
      <c r="AQ16" s="388"/>
      <c r="AR16" s="388"/>
      <c r="AS16" s="388"/>
      <c r="AT16" s="388"/>
      <c r="AU16" s="390"/>
      <c r="AV16" s="72"/>
      <c r="AW16" s="408">
        <f>'Ihr Pfarrheim, regelm. N.'!C17</f>
        <v>0</v>
      </c>
      <c r="AX16" s="388">
        <f>'BEISPIEL, regelmäßige N.'!AS13</f>
        <v>0</v>
      </c>
      <c r="AY16" s="388"/>
      <c r="AZ16" s="388"/>
      <c r="BA16" s="388"/>
      <c r="BB16" s="388"/>
      <c r="BC16" s="388"/>
      <c r="BD16" s="388"/>
      <c r="BE16" s="388"/>
      <c r="BF16" s="388"/>
      <c r="BG16" s="390"/>
      <c r="BH16" s="72"/>
      <c r="BI16" s="408">
        <f>'Ihr Pfarrheim, regelm. N.'!C18</f>
        <v>0</v>
      </c>
      <c r="BJ16" s="388">
        <f>'BEISPIEL, regelmäßige N.'!BE13</f>
        <v>0</v>
      </c>
      <c r="BK16" s="388"/>
      <c r="BL16" s="388"/>
      <c r="BM16" s="388"/>
      <c r="BN16" s="388"/>
      <c r="BO16" s="388"/>
      <c r="BP16" s="388"/>
      <c r="BQ16" s="388"/>
      <c r="BR16" s="388"/>
      <c r="BS16" s="390"/>
      <c r="BT16" s="72"/>
      <c r="BU16" s="408">
        <f>'Ihr Pfarrheim, regelm. N.'!C19</f>
        <v>0</v>
      </c>
      <c r="BV16" s="388"/>
      <c r="BW16" s="388"/>
      <c r="BX16" s="388"/>
      <c r="BY16" s="388"/>
      <c r="BZ16" s="388"/>
      <c r="CA16" s="388"/>
      <c r="CB16" s="388"/>
      <c r="CC16" s="388"/>
      <c r="CD16" s="388"/>
      <c r="CE16" s="390"/>
      <c r="CF16" s="72"/>
      <c r="CG16" s="408">
        <f>'Ihr Pfarrheim, regelm. N.'!C20</f>
        <v>0</v>
      </c>
      <c r="CH16" s="388">
        <f>'BEISPIEL, regelmäßige N.'!CC13</f>
        <v>0</v>
      </c>
      <c r="CI16" s="388"/>
      <c r="CJ16" s="388"/>
      <c r="CK16" s="388"/>
      <c r="CL16" s="388"/>
      <c r="CM16" s="388"/>
      <c r="CN16" s="388"/>
      <c r="CO16" s="388"/>
      <c r="CP16" s="388"/>
      <c r="CQ16" s="394"/>
    </row>
    <row r="17" spans="1:95" x14ac:dyDescent="0.25">
      <c r="A17" s="419" t="s">
        <v>65</v>
      </c>
      <c r="B17" s="44">
        <v>1</v>
      </c>
      <c r="C17" s="438"/>
      <c r="D17" s="439"/>
      <c r="E17" s="439"/>
      <c r="F17" s="439"/>
      <c r="G17" s="439"/>
      <c r="H17" s="439"/>
      <c r="I17" s="439"/>
      <c r="J17" s="440"/>
      <c r="K17" s="271"/>
      <c r="L17" s="322"/>
      <c r="M17" s="44">
        <v>1</v>
      </c>
      <c r="N17" s="438"/>
      <c r="O17" s="439"/>
      <c r="P17" s="439"/>
      <c r="Q17" s="439"/>
      <c r="R17" s="439"/>
      <c r="S17" s="439"/>
      <c r="T17" s="439"/>
      <c r="U17" s="440"/>
      <c r="V17" s="271"/>
      <c r="W17" s="322"/>
      <c r="X17" s="67"/>
      <c r="Y17" s="44">
        <v>1</v>
      </c>
      <c r="Z17" s="435"/>
      <c r="AA17" s="436"/>
      <c r="AB17" s="436"/>
      <c r="AC17" s="436"/>
      <c r="AD17" s="436"/>
      <c r="AE17" s="436"/>
      <c r="AF17" s="436"/>
      <c r="AG17" s="437"/>
      <c r="AH17" s="271"/>
      <c r="AI17" s="322"/>
      <c r="AJ17" s="67"/>
      <c r="AK17" s="44">
        <v>1</v>
      </c>
      <c r="AL17" s="435"/>
      <c r="AM17" s="436"/>
      <c r="AN17" s="436"/>
      <c r="AO17" s="436"/>
      <c r="AP17" s="436"/>
      <c r="AQ17" s="436"/>
      <c r="AR17" s="436"/>
      <c r="AS17" s="437"/>
      <c r="AT17" s="271"/>
      <c r="AU17" s="322"/>
      <c r="AV17" s="72"/>
      <c r="AW17" s="44">
        <v>1</v>
      </c>
      <c r="AX17" s="435"/>
      <c r="AY17" s="436"/>
      <c r="AZ17" s="436"/>
      <c r="BA17" s="436"/>
      <c r="BB17" s="436"/>
      <c r="BC17" s="436"/>
      <c r="BD17" s="436"/>
      <c r="BE17" s="437"/>
      <c r="BF17" s="268"/>
      <c r="BG17" s="322"/>
      <c r="BH17" s="72"/>
      <c r="BI17" s="44">
        <v>1</v>
      </c>
      <c r="BJ17" s="435"/>
      <c r="BK17" s="436"/>
      <c r="BL17" s="436"/>
      <c r="BM17" s="436"/>
      <c r="BN17" s="436"/>
      <c r="BO17" s="436"/>
      <c r="BP17" s="436"/>
      <c r="BQ17" s="437"/>
      <c r="BR17" s="271"/>
      <c r="BS17" s="322"/>
      <c r="BT17" s="72"/>
      <c r="BU17" s="44">
        <v>1</v>
      </c>
      <c r="BV17" s="435"/>
      <c r="BW17" s="436"/>
      <c r="BX17" s="436"/>
      <c r="BY17" s="436"/>
      <c r="BZ17" s="436"/>
      <c r="CA17" s="436"/>
      <c r="CB17" s="436"/>
      <c r="CC17" s="437"/>
      <c r="CD17" s="271"/>
      <c r="CE17" s="322"/>
      <c r="CF17" s="72"/>
      <c r="CG17" s="44">
        <v>1</v>
      </c>
      <c r="CH17" s="435"/>
      <c r="CI17" s="436"/>
      <c r="CJ17" s="436"/>
      <c r="CK17" s="436"/>
      <c r="CL17" s="436"/>
      <c r="CM17" s="436"/>
      <c r="CN17" s="436"/>
      <c r="CO17" s="437"/>
      <c r="CP17" s="271"/>
      <c r="CQ17" s="322"/>
    </row>
    <row r="18" spans="1:95" x14ac:dyDescent="0.25">
      <c r="A18" s="419"/>
      <c r="B18" s="45">
        <v>2</v>
      </c>
      <c r="C18" s="429"/>
      <c r="D18" s="430"/>
      <c r="E18" s="430"/>
      <c r="F18" s="430"/>
      <c r="G18" s="430"/>
      <c r="H18" s="430"/>
      <c r="I18" s="430"/>
      <c r="J18" s="431"/>
      <c r="K18" s="271"/>
      <c r="L18" s="323"/>
      <c r="M18" s="45">
        <v>2</v>
      </c>
      <c r="N18" s="429"/>
      <c r="O18" s="430"/>
      <c r="P18" s="430"/>
      <c r="Q18" s="430"/>
      <c r="R18" s="430"/>
      <c r="S18" s="430"/>
      <c r="T18" s="430"/>
      <c r="U18" s="431"/>
      <c r="V18" s="271"/>
      <c r="W18" s="323"/>
      <c r="X18" s="67"/>
      <c r="Y18" s="45">
        <v>2</v>
      </c>
      <c r="Z18" s="432"/>
      <c r="AA18" s="433"/>
      <c r="AB18" s="433"/>
      <c r="AC18" s="433"/>
      <c r="AD18" s="433"/>
      <c r="AE18" s="433"/>
      <c r="AF18" s="433"/>
      <c r="AG18" s="434"/>
      <c r="AH18" s="271"/>
      <c r="AI18" s="323"/>
      <c r="AJ18" s="67"/>
      <c r="AK18" s="45">
        <v>2</v>
      </c>
      <c r="AL18" s="432"/>
      <c r="AM18" s="433"/>
      <c r="AN18" s="433"/>
      <c r="AO18" s="433"/>
      <c r="AP18" s="433"/>
      <c r="AQ18" s="433"/>
      <c r="AR18" s="433"/>
      <c r="AS18" s="434"/>
      <c r="AT18" s="271"/>
      <c r="AU18" s="323"/>
      <c r="AV18" s="72"/>
      <c r="AW18" s="45">
        <v>2</v>
      </c>
      <c r="AX18" s="432"/>
      <c r="AY18" s="433"/>
      <c r="AZ18" s="433"/>
      <c r="BA18" s="433"/>
      <c r="BB18" s="433"/>
      <c r="BC18" s="433"/>
      <c r="BD18" s="433"/>
      <c r="BE18" s="434"/>
      <c r="BF18" s="271"/>
      <c r="BG18" s="323"/>
      <c r="BH18" s="72"/>
      <c r="BI18" s="45">
        <v>2</v>
      </c>
      <c r="BJ18" s="432"/>
      <c r="BK18" s="433"/>
      <c r="BL18" s="433"/>
      <c r="BM18" s="433"/>
      <c r="BN18" s="433"/>
      <c r="BO18" s="433"/>
      <c r="BP18" s="433"/>
      <c r="BQ18" s="434"/>
      <c r="BR18" s="271"/>
      <c r="BS18" s="323"/>
      <c r="BT18" s="72"/>
      <c r="BU18" s="45">
        <v>2</v>
      </c>
      <c r="BV18" s="432"/>
      <c r="BW18" s="433"/>
      <c r="BX18" s="433"/>
      <c r="BY18" s="433"/>
      <c r="BZ18" s="433"/>
      <c r="CA18" s="433"/>
      <c r="CB18" s="433"/>
      <c r="CC18" s="434"/>
      <c r="CD18" s="271"/>
      <c r="CE18" s="323"/>
      <c r="CF18" s="72"/>
      <c r="CG18" s="45">
        <v>2</v>
      </c>
      <c r="CH18" s="432"/>
      <c r="CI18" s="433"/>
      <c r="CJ18" s="433"/>
      <c r="CK18" s="433"/>
      <c r="CL18" s="433"/>
      <c r="CM18" s="433"/>
      <c r="CN18" s="433"/>
      <c r="CO18" s="434"/>
      <c r="CP18" s="271"/>
      <c r="CQ18" s="323"/>
    </row>
    <row r="19" spans="1:95" x14ac:dyDescent="0.25">
      <c r="A19" s="419"/>
      <c r="B19" s="45">
        <v>3</v>
      </c>
      <c r="C19" s="429"/>
      <c r="D19" s="430"/>
      <c r="E19" s="430"/>
      <c r="F19" s="430"/>
      <c r="G19" s="430"/>
      <c r="H19" s="430"/>
      <c r="I19" s="430"/>
      <c r="J19" s="431"/>
      <c r="K19" s="271"/>
      <c r="L19" s="323"/>
      <c r="M19" s="45">
        <v>3</v>
      </c>
      <c r="N19" s="429"/>
      <c r="O19" s="430"/>
      <c r="P19" s="430"/>
      <c r="Q19" s="430"/>
      <c r="R19" s="430"/>
      <c r="S19" s="430"/>
      <c r="T19" s="430"/>
      <c r="U19" s="431"/>
      <c r="V19" s="271"/>
      <c r="W19" s="323"/>
      <c r="X19" s="67"/>
      <c r="Y19" s="45">
        <v>3</v>
      </c>
      <c r="Z19" s="432"/>
      <c r="AA19" s="433"/>
      <c r="AB19" s="433"/>
      <c r="AC19" s="433"/>
      <c r="AD19" s="433"/>
      <c r="AE19" s="433"/>
      <c r="AF19" s="433"/>
      <c r="AG19" s="434"/>
      <c r="AH19" s="271"/>
      <c r="AI19" s="323"/>
      <c r="AJ19" s="67"/>
      <c r="AK19" s="45">
        <v>3</v>
      </c>
      <c r="AL19" s="432"/>
      <c r="AM19" s="433"/>
      <c r="AN19" s="433"/>
      <c r="AO19" s="433"/>
      <c r="AP19" s="433"/>
      <c r="AQ19" s="433"/>
      <c r="AR19" s="433"/>
      <c r="AS19" s="434"/>
      <c r="AT19" s="271"/>
      <c r="AU19" s="323"/>
      <c r="AV19" s="72"/>
      <c r="AW19" s="45">
        <v>3</v>
      </c>
      <c r="AX19" s="432"/>
      <c r="AY19" s="433"/>
      <c r="AZ19" s="433"/>
      <c r="BA19" s="433"/>
      <c r="BB19" s="433"/>
      <c r="BC19" s="433"/>
      <c r="BD19" s="433"/>
      <c r="BE19" s="434"/>
      <c r="BF19" s="271"/>
      <c r="BG19" s="323"/>
      <c r="BH19" s="72"/>
      <c r="BI19" s="45">
        <v>3</v>
      </c>
      <c r="BJ19" s="432"/>
      <c r="BK19" s="433"/>
      <c r="BL19" s="433"/>
      <c r="BM19" s="433"/>
      <c r="BN19" s="433"/>
      <c r="BO19" s="433"/>
      <c r="BP19" s="433"/>
      <c r="BQ19" s="434"/>
      <c r="BR19" s="271"/>
      <c r="BS19" s="323"/>
      <c r="BT19" s="72"/>
      <c r="BU19" s="45">
        <v>3</v>
      </c>
      <c r="BV19" s="432"/>
      <c r="BW19" s="433"/>
      <c r="BX19" s="433"/>
      <c r="BY19" s="433"/>
      <c r="BZ19" s="433"/>
      <c r="CA19" s="433"/>
      <c r="CB19" s="433"/>
      <c r="CC19" s="434"/>
      <c r="CD19" s="271"/>
      <c r="CE19" s="323"/>
      <c r="CF19" s="72"/>
      <c r="CG19" s="45">
        <v>3</v>
      </c>
      <c r="CH19" s="432"/>
      <c r="CI19" s="433"/>
      <c r="CJ19" s="433"/>
      <c r="CK19" s="433"/>
      <c r="CL19" s="433"/>
      <c r="CM19" s="433"/>
      <c r="CN19" s="433"/>
      <c r="CO19" s="434"/>
      <c r="CP19" s="271"/>
      <c r="CQ19" s="323"/>
    </row>
    <row r="20" spans="1:95" x14ac:dyDescent="0.25">
      <c r="A20" s="419"/>
      <c r="B20" s="45">
        <v>4</v>
      </c>
      <c r="C20" s="429"/>
      <c r="D20" s="430"/>
      <c r="E20" s="430"/>
      <c r="F20" s="430"/>
      <c r="G20" s="430"/>
      <c r="H20" s="430"/>
      <c r="I20" s="430"/>
      <c r="J20" s="431"/>
      <c r="K20" s="271"/>
      <c r="L20" s="323"/>
      <c r="M20" s="45">
        <v>4</v>
      </c>
      <c r="N20" s="429"/>
      <c r="O20" s="430"/>
      <c r="P20" s="430"/>
      <c r="Q20" s="430"/>
      <c r="R20" s="430"/>
      <c r="S20" s="430"/>
      <c r="T20" s="430"/>
      <c r="U20" s="431"/>
      <c r="V20" s="271"/>
      <c r="W20" s="323"/>
      <c r="X20" s="67"/>
      <c r="Y20" s="45">
        <v>4</v>
      </c>
      <c r="Z20" s="432"/>
      <c r="AA20" s="433"/>
      <c r="AB20" s="433"/>
      <c r="AC20" s="433"/>
      <c r="AD20" s="433"/>
      <c r="AE20" s="433"/>
      <c r="AF20" s="433"/>
      <c r="AG20" s="434"/>
      <c r="AH20" s="271"/>
      <c r="AI20" s="323"/>
      <c r="AJ20" s="67"/>
      <c r="AK20" s="45">
        <v>4</v>
      </c>
      <c r="AL20" s="432"/>
      <c r="AM20" s="433"/>
      <c r="AN20" s="433"/>
      <c r="AO20" s="433"/>
      <c r="AP20" s="433"/>
      <c r="AQ20" s="433"/>
      <c r="AR20" s="433"/>
      <c r="AS20" s="434"/>
      <c r="AT20" s="271"/>
      <c r="AU20" s="323"/>
      <c r="AV20" s="72"/>
      <c r="AW20" s="45">
        <v>4</v>
      </c>
      <c r="AX20" s="432"/>
      <c r="AY20" s="433"/>
      <c r="AZ20" s="433"/>
      <c r="BA20" s="433"/>
      <c r="BB20" s="433"/>
      <c r="BC20" s="433"/>
      <c r="BD20" s="433"/>
      <c r="BE20" s="434"/>
      <c r="BF20" s="271"/>
      <c r="BG20" s="323"/>
      <c r="BH20" s="72"/>
      <c r="BI20" s="45">
        <v>4</v>
      </c>
      <c r="BJ20" s="432"/>
      <c r="BK20" s="433"/>
      <c r="BL20" s="433"/>
      <c r="BM20" s="433"/>
      <c r="BN20" s="433"/>
      <c r="BO20" s="433"/>
      <c r="BP20" s="433"/>
      <c r="BQ20" s="434"/>
      <c r="BR20" s="271"/>
      <c r="BS20" s="323"/>
      <c r="BT20" s="72"/>
      <c r="BU20" s="45">
        <v>4</v>
      </c>
      <c r="BV20" s="432"/>
      <c r="BW20" s="433"/>
      <c r="BX20" s="433"/>
      <c r="BY20" s="433"/>
      <c r="BZ20" s="433"/>
      <c r="CA20" s="433"/>
      <c r="CB20" s="433"/>
      <c r="CC20" s="434"/>
      <c r="CD20" s="271"/>
      <c r="CE20" s="323"/>
      <c r="CF20" s="72"/>
      <c r="CG20" s="45">
        <v>4</v>
      </c>
      <c r="CH20" s="432"/>
      <c r="CI20" s="433"/>
      <c r="CJ20" s="433"/>
      <c r="CK20" s="433"/>
      <c r="CL20" s="433"/>
      <c r="CM20" s="433"/>
      <c r="CN20" s="433"/>
      <c r="CO20" s="434"/>
      <c r="CP20" s="271"/>
      <c r="CQ20" s="323"/>
    </row>
    <row r="21" spans="1:95" x14ac:dyDescent="0.25">
      <c r="A21" s="419"/>
      <c r="B21" s="45">
        <v>5</v>
      </c>
      <c r="C21" s="429"/>
      <c r="D21" s="430"/>
      <c r="E21" s="430"/>
      <c r="F21" s="430"/>
      <c r="G21" s="430"/>
      <c r="H21" s="430"/>
      <c r="I21" s="430"/>
      <c r="J21" s="431"/>
      <c r="K21" s="271"/>
      <c r="L21" s="323"/>
      <c r="M21" s="45">
        <v>5</v>
      </c>
      <c r="N21" s="429"/>
      <c r="O21" s="430"/>
      <c r="P21" s="430"/>
      <c r="Q21" s="430"/>
      <c r="R21" s="430"/>
      <c r="S21" s="430"/>
      <c r="T21" s="430"/>
      <c r="U21" s="431"/>
      <c r="V21" s="271"/>
      <c r="W21" s="323"/>
      <c r="X21" s="67"/>
      <c r="Y21" s="45">
        <v>5</v>
      </c>
      <c r="Z21" s="432"/>
      <c r="AA21" s="433"/>
      <c r="AB21" s="433"/>
      <c r="AC21" s="433"/>
      <c r="AD21" s="433"/>
      <c r="AE21" s="433"/>
      <c r="AF21" s="433"/>
      <c r="AG21" s="434"/>
      <c r="AH21" s="271"/>
      <c r="AI21" s="323"/>
      <c r="AJ21" s="67"/>
      <c r="AK21" s="45">
        <v>5</v>
      </c>
      <c r="AL21" s="432"/>
      <c r="AM21" s="433"/>
      <c r="AN21" s="433"/>
      <c r="AO21" s="433"/>
      <c r="AP21" s="433"/>
      <c r="AQ21" s="433"/>
      <c r="AR21" s="433"/>
      <c r="AS21" s="434"/>
      <c r="AT21" s="271"/>
      <c r="AU21" s="323"/>
      <c r="AV21" s="72"/>
      <c r="AW21" s="45">
        <v>5</v>
      </c>
      <c r="AX21" s="432"/>
      <c r="AY21" s="433"/>
      <c r="AZ21" s="433"/>
      <c r="BA21" s="433"/>
      <c r="BB21" s="433"/>
      <c r="BC21" s="433"/>
      <c r="BD21" s="433"/>
      <c r="BE21" s="434"/>
      <c r="BF21" s="271"/>
      <c r="BG21" s="323"/>
      <c r="BH21" s="72"/>
      <c r="BI21" s="45">
        <v>5</v>
      </c>
      <c r="BJ21" s="432"/>
      <c r="BK21" s="433"/>
      <c r="BL21" s="433"/>
      <c r="BM21" s="433"/>
      <c r="BN21" s="433"/>
      <c r="BO21" s="433"/>
      <c r="BP21" s="433"/>
      <c r="BQ21" s="434"/>
      <c r="BR21" s="271"/>
      <c r="BS21" s="323"/>
      <c r="BT21" s="72"/>
      <c r="BU21" s="45">
        <v>5</v>
      </c>
      <c r="BV21" s="432"/>
      <c r="BW21" s="433"/>
      <c r="BX21" s="433"/>
      <c r="BY21" s="433"/>
      <c r="BZ21" s="433"/>
      <c r="CA21" s="433"/>
      <c r="CB21" s="433"/>
      <c r="CC21" s="434"/>
      <c r="CD21" s="271"/>
      <c r="CE21" s="323"/>
      <c r="CF21" s="72"/>
      <c r="CG21" s="45">
        <v>5</v>
      </c>
      <c r="CH21" s="432"/>
      <c r="CI21" s="433"/>
      <c r="CJ21" s="433"/>
      <c r="CK21" s="433"/>
      <c r="CL21" s="433"/>
      <c r="CM21" s="433"/>
      <c r="CN21" s="433"/>
      <c r="CO21" s="434"/>
      <c r="CP21" s="271"/>
      <c r="CQ21" s="323"/>
    </row>
    <row r="22" spans="1:95" x14ac:dyDescent="0.25">
      <c r="A22" s="419"/>
      <c r="B22" s="45">
        <v>6</v>
      </c>
      <c r="C22" s="429"/>
      <c r="D22" s="430"/>
      <c r="E22" s="430"/>
      <c r="F22" s="430"/>
      <c r="G22" s="430"/>
      <c r="H22" s="430"/>
      <c r="I22" s="430"/>
      <c r="J22" s="431"/>
      <c r="K22" s="271"/>
      <c r="L22" s="323"/>
      <c r="M22" s="45">
        <v>6</v>
      </c>
      <c r="N22" s="429"/>
      <c r="O22" s="430"/>
      <c r="P22" s="430"/>
      <c r="Q22" s="430"/>
      <c r="R22" s="430"/>
      <c r="S22" s="430"/>
      <c r="T22" s="430"/>
      <c r="U22" s="431"/>
      <c r="V22" s="271"/>
      <c r="W22" s="323"/>
      <c r="X22" s="67"/>
      <c r="Y22" s="45">
        <v>6</v>
      </c>
      <c r="Z22" s="432"/>
      <c r="AA22" s="433"/>
      <c r="AB22" s="433"/>
      <c r="AC22" s="433"/>
      <c r="AD22" s="433"/>
      <c r="AE22" s="433"/>
      <c r="AF22" s="433"/>
      <c r="AG22" s="434"/>
      <c r="AH22" s="271"/>
      <c r="AI22" s="323"/>
      <c r="AJ22" s="67"/>
      <c r="AK22" s="45">
        <v>6</v>
      </c>
      <c r="AL22" s="432"/>
      <c r="AM22" s="433"/>
      <c r="AN22" s="433"/>
      <c r="AO22" s="433"/>
      <c r="AP22" s="433"/>
      <c r="AQ22" s="433"/>
      <c r="AR22" s="433"/>
      <c r="AS22" s="434"/>
      <c r="AT22" s="271"/>
      <c r="AU22" s="323"/>
      <c r="AV22" s="72"/>
      <c r="AW22" s="45">
        <v>6</v>
      </c>
      <c r="AX22" s="432"/>
      <c r="AY22" s="433"/>
      <c r="AZ22" s="433"/>
      <c r="BA22" s="433"/>
      <c r="BB22" s="433"/>
      <c r="BC22" s="433"/>
      <c r="BD22" s="433"/>
      <c r="BE22" s="434"/>
      <c r="BF22" s="271"/>
      <c r="BG22" s="323"/>
      <c r="BH22" s="72"/>
      <c r="BI22" s="45">
        <v>6</v>
      </c>
      <c r="BJ22" s="432"/>
      <c r="BK22" s="433"/>
      <c r="BL22" s="433"/>
      <c r="BM22" s="433"/>
      <c r="BN22" s="433"/>
      <c r="BO22" s="433"/>
      <c r="BP22" s="433"/>
      <c r="BQ22" s="434"/>
      <c r="BR22" s="271"/>
      <c r="BS22" s="323"/>
      <c r="BT22" s="72"/>
      <c r="BU22" s="45">
        <v>6</v>
      </c>
      <c r="BV22" s="432"/>
      <c r="BW22" s="433"/>
      <c r="BX22" s="433"/>
      <c r="BY22" s="433"/>
      <c r="BZ22" s="433"/>
      <c r="CA22" s="433"/>
      <c r="CB22" s="433"/>
      <c r="CC22" s="434"/>
      <c r="CD22" s="271"/>
      <c r="CE22" s="323"/>
      <c r="CF22" s="72"/>
      <c r="CG22" s="45">
        <v>6</v>
      </c>
      <c r="CH22" s="432"/>
      <c r="CI22" s="433"/>
      <c r="CJ22" s="433"/>
      <c r="CK22" s="433"/>
      <c r="CL22" s="433"/>
      <c r="CM22" s="433"/>
      <c r="CN22" s="433"/>
      <c r="CO22" s="434"/>
      <c r="CP22" s="271"/>
      <c r="CQ22" s="323"/>
    </row>
    <row r="23" spans="1:95" x14ac:dyDescent="0.25">
      <c r="A23" s="419"/>
      <c r="B23" s="45">
        <v>7</v>
      </c>
      <c r="C23" s="429"/>
      <c r="D23" s="430"/>
      <c r="E23" s="430"/>
      <c r="F23" s="430"/>
      <c r="G23" s="430"/>
      <c r="H23" s="430"/>
      <c r="I23" s="430"/>
      <c r="J23" s="431"/>
      <c r="K23" s="271"/>
      <c r="L23" s="323"/>
      <c r="M23" s="45">
        <v>7</v>
      </c>
      <c r="N23" s="429"/>
      <c r="O23" s="430"/>
      <c r="P23" s="430"/>
      <c r="Q23" s="430"/>
      <c r="R23" s="430"/>
      <c r="S23" s="430"/>
      <c r="T23" s="430"/>
      <c r="U23" s="431"/>
      <c r="V23" s="271"/>
      <c r="W23" s="323"/>
      <c r="X23" s="67"/>
      <c r="Y23" s="45">
        <v>7</v>
      </c>
      <c r="Z23" s="432"/>
      <c r="AA23" s="433"/>
      <c r="AB23" s="433"/>
      <c r="AC23" s="433"/>
      <c r="AD23" s="433"/>
      <c r="AE23" s="433"/>
      <c r="AF23" s="433"/>
      <c r="AG23" s="434"/>
      <c r="AH23" s="271"/>
      <c r="AI23" s="323"/>
      <c r="AJ23" s="67"/>
      <c r="AK23" s="45">
        <v>7</v>
      </c>
      <c r="AL23" s="432"/>
      <c r="AM23" s="433"/>
      <c r="AN23" s="433"/>
      <c r="AO23" s="433"/>
      <c r="AP23" s="433"/>
      <c r="AQ23" s="433"/>
      <c r="AR23" s="433"/>
      <c r="AS23" s="434"/>
      <c r="AT23" s="271"/>
      <c r="AU23" s="323"/>
      <c r="AV23" s="72"/>
      <c r="AW23" s="45">
        <v>7</v>
      </c>
      <c r="AX23" s="432"/>
      <c r="AY23" s="433"/>
      <c r="AZ23" s="433"/>
      <c r="BA23" s="433"/>
      <c r="BB23" s="433"/>
      <c r="BC23" s="433"/>
      <c r="BD23" s="433"/>
      <c r="BE23" s="434"/>
      <c r="BF23" s="271"/>
      <c r="BG23" s="323"/>
      <c r="BH23" s="72"/>
      <c r="BI23" s="45">
        <v>7</v>
      </c>
      <c r="BJ23" s="432"/>
      <c r="BK23" s="433"/>
      <c r="BL23" s="433"/>
      <c r="BM23" s="433"/>
      <c r="BN23" s="433"/>
      <c r="BO23" s="433"/>
      <c r="BP23" s="433"/>
      <c r="BQ23" s="434"/>
      <c r="BR23" s="271"/>
      <c r="BS23" s="323"/>
      <c r="BT23" s="72"/>
      <c r="BU23" s="45">
        <v>7</v>
      </c>
      <c r="BV23" s="432"/>
      <c r="BW23" s="433"/>
      <c r="BX23" s="433"/>
      <c r="BY23" s="433"/>
      <c r="BZ23" s="433"/>
      <c r="CA23" s="433"/>
      <c r="CB23" s="433"/>
      <c r="CC23" s="434"/>
      <c r="CD23" s="271"/>
      <c r="CE23" s="323"/>
      <c r="CF23" s="72"/>
      <c r="CG23" s="45">
        <v>7</v>
      </c>
      <c r="CH23" s="432"/>
      <c r="CI23" s="433"/>
      <c r="CJ23" s="433"/>
      <c r="CK23" s="433"/>
      <c r="CL23" s="433"/>
      <c r="CM23" s="433"/>
      <c r="CN23" s="433"/>
      <c r="CO23" s="434"/>
      <c r="CP23" s="271"/>
      <c r="CQ23" s="323"/>
    </row>
    <row r="24" spans="1:95" x14ac:dyDescent="0.25">
      <c r="A24" s="419"/>
      <c r="B24" s="45">
        <v>8</v>
      </c>
      <c r="C24" s="429"/>
      <c r="D24" s="430"/>
      <c r="E24" s="430"/>
      <c r="F24" s="430"/>
      <c r="G24" s="430"/>
      <c r="H24" s="430"/>
      <c r="I24" s="430"/>
      <c r="J24" s="431"/>
      <c r="K24" s="271"/>
      <c r="L24" s="323"/>
      <c r="M24" s="45">
        <v>8</v>
      </c>
      <c r="N24" s="429"/>
      <c r="O24" s="430"/>
      <c r="P24" s="430"/>
      <c r="Q24" s="430"/>
      <c r="R24" s="430"/>
      <c r="S24" s="430"/>
      <c r="T24" s="430"/>
      <c r="U24" s="431"/>
      <c r="V24" s="271"/>
      <c r="W24" s="323"/>
      <c r="X24" s="67"/>
      <c r="Y24" s="45">
        <v>8</v>
      </c>
      <c r="Z24" s="432"/>
      <c r="AA24" s="433"/>
      <c r="AB24" s="433"/>
      <c r="AC24" s="433"/>
      <c r="AD24" s="433"/>
      <c r="AE24" s="433"/>
      <c r="AF24" s="433"/>
      <c r="AG24" s="434"/>
      <c r="AH24" s="271"/>
      <c r="AI24" s="323"/>
      <c r="AJ24" s="67"/>
      <c r="AK24" s="45">
        <v>8</v>
      </c>
      <c r="AL24" s="432"/>
      <c r="AM24" s="433"/>
      <c r="AN24" s="433"/>
      <c r="AO24" s="433"/>
      <c r="AP24" s="433"/>
      <c r="AQ24" s="433"/>
      <c r="AR24" s="433"/>
      <c r="AS24" s="434"/>
      <c r="AT24" s="271"/>
      <c r="AU24" s="323"/>
      <c r="AV24" s="72"/>
      <c r="AW24" s="45">
        <v>8</v>
      </c>
      <c r="AX24" s="432"/>
      <c r="AY24" s="433"/>
      <c r="AZ24" s="433"/>
      <c r="BA24" s="433"/>
      <c r="BB24" s="433"/>
      <c r="BC24" s="433"/>
      <c r="BD24" s="433"/>
      <c r="BE24" s="434"/>
      <c r="BF24" s="271"/>
      <c r="BG24" s="323"/>
      <c r="BH24" s="72"/>
      <c r="BI24" s="45">
        <v>8</v>
      </c>
      <c r="BJ24" s="432"/>
      <c r="BK24" s="433"/>
      <c r="BL24" s="433"/>
      <c r="BM24" s="433"/>
      <c r="BN24" s="433"/>
      <c r="BO24" s="433"/>
      <c r="BP24" s="433"/>
      <c r="BQ24" s="434"/>
      <c r="BR24" s="271"/>
      <c r="BS24" s="323"/>
      <c r="BT24" s="72"/>
      <c r="BU24" s="45">
        <v>8</v>
      </c>
      <c r="BV24" s="432"/>
      <c r="BW24" s="433"/>
      <c r="BX24" s="433"/>
      <c r="BY24" s="433"/>
      <c r="BZ24" s="433"/>
      <c r="CA24" s="433"/>
      <c r="CB24" s="433"/>
      <c r="CC24" s="434"/>
      <c r="CD24" s="271"/>
      <c r="CE24" s="323"/>
      <c r="CF24" s="72"/>
      <c r="CG24" s="45">
        <v>8</v>
      </c>
      <c r="CH24" s="432"/>
      <c r="CI24" s="433"/>
      <c r="CJ24" s="433"/>
      <c r="CK24" s="433"/>
      <c r="CL24" s="433"/>
      <c r="CM24" s="433"/>
      <c r="CN24" s="433"/>
      <c r="CO24" s="434"/>
      <c r="CP24" s="271"/>
      <c r="CQ24" s="323"/>
    </row>
    <row r="25" spans="1:95" x14ac:dyDescent="0.25">
      <c r="A25" s="419"/>
      <c r="B25" s="45">
        <v>9</v>
      </c>
      <c r="C25" s="429"/>
      <c r="D25" s="430"/>
      <c r="E25" s="430"/>
      <c r="F25" s="430"/>
      <c r="G25" s="430"/>
      <c r="H25" s="430"/>
      <c r="I25" s="430"/>
      <c r="J25" s="431"/>
      <c r="K25" s="271"/>
      <c r="L25" s="323"/>
      <c r="M25" s="45">
        <v>9</v>
      </c>
      <c r="N25" s="429"/>
      <c r="O25" s="430"/>
      <c r="P25" s="430"/>
      <c r="Q25" s="430"/>
      <c r="R25" s="430"/>
      <c r="S25" s="430"/>
      <c r="T25" s="430"/>
      <c r="U25" s="431"/>
      <c r="V25" s="271"/>
      <c r="W25" s="323"/>
      <c r="X25" s="67"/>
      <c r="Y25" s="45">
        <v>9</v>
      </c>
      <c r="Z25" s="432"/>
      <c r="AA25" s="433"/>
      <c r="AB25" s="433"/>
      <c r="AC25" s="433"/>
      <c r="AD25" s="433"/>
      <c r="AE25" s="433"/>
      <c r="AF25" s="433"/>
      <c r="AG25" s="434"/>
      <c r="AH25" s="271"/>
      <c r="AI25" s="323"/>
      <c r="AJ25" s="67"/>
      <c r="AK25" s="45">
        <v>9</v>
      </c>
      <c r="AL25" s="432"/>
      <c r="AM25" s="433"/>
      <c r="AN25" s="433"/>
      <c r="AO25" s="433"/>
      <c r="AP25" s="433"/>
      <c r="AQ25" s="433"/>
      <c r="AR25" s="433"/>
      <c r="AS25" s="434"/>
      <c r="AT25" s="271"/>
      <c r="AU25" s="323"/>
      <c r="AV25" s="72"/>
      <c r="AW25" s="45">
        <v>9</v>
      </c>
      <c r="AX25" s="432"/>
      <c r="AY25" s="433"/>
      <c r="AZ25" s="433"/>
      <c r="BA25" s="433"/>
      <c r="BB25" s="433"/>
      <c r="BC25" s="433"/>
      <c r="BD25" s="433"/>
      <c r="BE25" s="434"/>
      <c r="BF25" s="271"/>
      <c r="BG25" s="323"/>
      <c r="BH25" s="72"/>
      <c r="BI25" s="45">
        <v>9</v>
      </c>
      <c r="BJ25" s="432"/>
      <c r="BK25" s="433"/>
      <c r="BL25" s="433"/>
      <c r="BM25" s="433"/>
      <c r="BN25" s="433"/>
      <c r="BO25" s="433"/>
      <c r="BP25" s="433"/>
      <c r="BQ25" s="434"/>
      <c r="BR25" s="271"/>
      <c r="BS25" s="323"/>
      <c r="BT25" s="72"/>
      <c r="BU25" s="45">
        <v>9</v>
      </c>
      <c r="BV25" s="432"/>
      <c r="BW25" s="433"/>
      <c r="BX25" s="433"/>
      <c r="BY25" s="433"/>
      <c r="BZ25" s="433"/>
      <c r="CA25" s="433"/>
      <c r="CB25" s="433"/>
      <c r="CC25" s="434"/>
      <c r="CD25" s="271"/>
      <c r="CE25" s="323"/>
      <c r="CF25" s="72"/>
      <c r="CG25" s="45">
        <v>9</v>
      </c>
      <c r="CH25" s="432"/>
      <c r="CI25" s="433"/>
      <c r="CJ25" s="433"/>
      <c r="CK25" s="433"/>
      <c r="CL25" s="433"/>
      <c r="CM25" s="433"/>
      <c r="CN25" s="433"/>
      <c r="CO25" s="434"/>
      <c r="CP25" s="271"/>
      <c r="CQ25" s="323"/>
    </row>
    <row r="26" spans="1:95" x14ac:dyDescent="0.25">
      <c r="A26" s="419"/>
      <c r="B26" s="45">
        <v>10</v>
      </c>
      <c r="C26" s="429"/>
      <c r="D26" s="430"/>
      <c r="E26" s="430"/>
      <c r="F26" s="430"/>
      <c r="G26" s="430"/>
      <c r="H26" s="430"/>
      <c r="I26" s="430"/>
      <c r="J26" s="431"/>
      <c r="K26" s="271"/>
      <c r="L26" s="323"/>
      <c r="M26" s="45">
        <v>10</v>
      </c>
      <c r="N26" s="429"/>
      <c r="O26" s="430"/>
      <c r="P26" s="430"/>
      <c r="Q26" s="430"/>
      <c r="R26" s="430"/>
      <c r="S26" s="430"/>
      <c r="T26" s="430"/>
      <c r="U26" s="431"/>
      <c r="V26" s="271"/>
      <c r="W26" s="323"/>
      <c r="X26" s="67"/>
      <c r="Y26" s="45">
        <v>10</v>
      </c>
      <c r="Z26" s="432"/>
      <c r="AA26" s="433"/>
      <c r="AB26" s="433"/>
      <c r="AC26" s="433"/>
      <c r="AD26" s="433"/>
      <c r="AE26" s="433"/>
      <c r="AF26" s="433"/>
      <c r="AG26" s="434"/>
      <c r="AH26" s="271"/>
      <c r="AI26" s="323"/>
      <c r="AJ26" s="67"/>
      <c r="AK26" s="45">
        <v>10</v>
      </c>
      <c r="AL26" s="432"/>
      <c r="AM26" s="433"/>
      <c r="AN26" s="433"/>
      <c r="AO26" s="433"/>
      <c r="AP26" s="433"/>
      <c r="AQ26" s="433"/>
      <c r="AR26" s="433"/>
      <c r="AS26" s="434"/>
      <c r="AT26" s="271"/>
      <c r="AU26" s="323"/>
      <c r="AV26" s="72"/>
      <c r="AW26" s="45">
        <v>10</v>
      </c>
      <c r="AX26" s="432"/>
      <c r="AY26" s="433"/>
      <c r="AZ26" s="433"/>
      <c r="BA26" s="433"/>
      <c r="BB26" s="433"/>
      <c r="BC26" s="433"/>
      <c r="BD26" s="433"/>
      <c r="BE26" s="434"/>
      <c r="BF26" s="271"/>
      <c r="BG26" s="323"/>
      <c r="BH26" s="72"/>
      <c r="BI26" s="45">
        <v>10</v>
      </c>
      <c r="BJ26" s="432"/>
      <c r="BK26" s="433"/>
      <c r="BL26" s="433"/>
      <c r="BM26" s="433"/>
      <c r="BN26" s="433"/>
      <c r="BO26" s="433"/>
      <c r="BP26" s="433"/>
      <c r="BQ26" s="434"/>
      <c r="BR26" s="271"/>
      <c r="BS26" s="323"/>
      <c r="BT26" s="72"/>
      <c r="BU26" s="45">
        <v>10</v>
      </c>
      <c r="BV26" s="432"/>
      <c r="BW26" s="433"/>
      <c r="BX26" s="433"/>
      <c r="BY26" s="433"/>
      <c r="BZ26" s="433"/>
      <c r="CA26" s="433"/>
      <c r="CB26" s="433"/>
      <c r="CC26" s="434"/>
      <c r="CD26" s="271"/>
      <c r="CE26" s="323"/>
      <c r="CF26" s="72"/>
      <c r="CG26" s="45">
        <v>10</v>
      </c>
      <c r="CH26" s="432"/>
      <c r="CI26" s="433"/>
      <c r="CJ26" s="433"/>
      <c r="CK26" s="433"/>
      <c r="CL26" s="433"/>
      <c r="CM26" s="433"/>
      <c r="CN26" s="433"/>
      <c r="CO26" s="434"/>
      <c r="CP26" s="271"/>
      <c r="CQ26" s="323"/>
    </row>
    <row r="27" spans="1:95" ht="5.0999999999999996" customHeight="1" x14ac:dyDescent="0.25">
      <c r="A27" s="57"/>
      <c r="B27" s="46"/>
      <c r="C27" s="5"/>
      <c r="D27" s="5"/>
      <c r="E27" s="5"/>
      <c r="F27" s="5"/>
      <c r="G27" s="5"/>
      <c r="H27" s="5"/>
      <c r="I27" s="5"/>
      <c r="J27" s="5"/>
      <c r="K27" s="5"/>
      <c r="L27" s="47"/>
      <c r="M27" s="46"/>
      <c r="N27" s="5"/>
      <c r="O27" s="5"/>
      <c r="P27" s="5"/>
      <c r="Q27" s="5"/>
      <c r="R27" s="5"/>
      <c r="S27" s="5"/>
      <c r="T27" s="5"/>
      <c r="U27" s="5"/>
      <c r="V27" s="5"/>
      <c r="W27" s="47"/>
      <c r="X27" s="57"/>
      <c r="Y27" s="46"/>
      <c r="Z27" s="5"/>
      <c r="AA27" s="5"/>
      <c r="AB27" s="5"/>
      <c r="AC27" s="5"/>
      <c r="AD27" s="5"/>
      <c r="AE27" s="5"/>
      <c r="AF27" s="5"/>
      <c r="AG27" s="5"/>
      <c r="AH27" s="5"/>
      <c r="AI27" s="47"/>
      <c r="AJ27" s="57"/>
      <c r="AK27" s="46"/>
      <c r="AL27" s="5"/>
      <c r="AM27" s="5"/>
      <c r="AN27" s="5"/>
      <c r="AO27" s="5"/>
      <c r="AP27" s="5"/>
      <c r="AQ27" s="5"/>
      <c r="AR27" s="5"/>
      <c r="AS27" s="5"/>
      <c r="AT27" s="5"/>
      <c r="AU27" s="47"/>
      <c r="AV27" s="46"/>
      <c r="AW27" s="46"/>
      <c r="AX27" s="5"/>
      <c r="AY27" s="5"/>
      <c r="AZ27" s="5"/>
      <c r="BA27" s="5"/>
      <c r="BB27" s="5"/>
      <c r="BC27" s="5"/>
      <c r="BD27" s="5"/>
      <c r="BE27" s="5"/>
      <c r="BF27" s="5"/>
      <c r="BG27" s="47"/>
      <c r="BH27" s="46"/>
      <c r="BI27" s="46"/>
      <c r="BJ27" s="5"/>
      <c r="BK27" s="5"/>
      <c r="BL27" s="5"/>
      <c r="BM27" s="5"/>
      <c r="BN27" s="5"/>
      <c r="BO27" s="5"/>
      <c r="BP27" s="5"/>
      <c r="BQ27" s="5"/>
      <c r="BR27" s="5"/>
      <c r="BS27" s="47"/>
      <c r="BT27" s="46"/>
      <c r="BU27" s="46"/>
      <c r="BV27" s="5"/>
      <c r="BW27" s="5"/>
      <c r="BX27" s="5"/>
      <c r="BY27" s="5"/>
      <c r="BZ27" s="5"/>
      <c r="CA27" s="5"/>
      <c r="CB27" s="5"/>
      <c r="CC27" s="5"/>
      <c r="CD27" s="5"/>
      <c r="CE27" s="47"/>
      <c r="CF27" s="46"/>
      <c r="CG27" s="46"/>
      <c r="CH27" s="5"/>
      <c r="CI27" s="5"/>
      <c r="CJ27" s="5"/>
      <c r="CK27" s="5"/>
      <c r="CL27" s="5"/>
      <c r="CM27" s="5"/>
      <c r="CN27" s="5"/>
      <c r="CO27" s="5"/>
      <c r="CP27" s="5"/>
      <c r="CQ27" s="47"/>
    </row>
    <row r="28" spans="1:95" ht="12" customHeight="1" thickBot="1" x14ac:dyDescent="0.3">
      <c r="A28" s="58"/>
      <c r="B28" s="45">
        <v>1</v>
      </c>
      <c r="C28" s="38">
        <v>2</v>
      </c>
      <c r="D28" s="38">
        <v>3</v>
      </c>
      <c r="E28" s="38">
        <v>4</v>
      </c>
      <c r="F28" s="38">
        <v>5</v>
      </c>
      <c r="G28" s="38">
        <v>6</v>
      </c>
      <c r="H28" s="38">
        <v>7</v>
      </c>
      <c r="I28" s="38">
        <v>8</v>
      </c>
      <c r="J28" s="38">
        <v>9</v>
      </c>
      <c r="K28" s="38">
        <v>10</v>
      </c>
      <c r="L28" s="47"/>
      <c r="M28" s="45">
        <v>1</v>
      </c>
      <c r="N28" s="38">
        <v>2</v>
      </c>
      <c r="O28" s="38">
        <v>3</v>
      </c>
      <c r="P28" s="38">
        <v>4</v>
      </c>
      <c r="Q28" s="38">
        <v>5</v>
      </c>
      <c r="R28" s="38">
        <v>6</v>
      </c>
      <c r="S28" s="40">
        <v>7</v>
      </c>
      <c r="T28" s="38">
        <v>8</v>
      </c>
      <c r="U28" s="40">
        <v>9</v>
      </c>
      <c r="V28" s="38">
        <v>10</v>
      </c>
      <c r="W28" s="47"/>
      <c r="X28" s="57"/>
      <c r="Y28" s="45">
        <v>1</v>
      </c>
      <c r="Z28" s="38">
        <v>2</v>
      </c>
      <c r="AA28" s="38">
        <v>3</v>
      </c>
      <c r="AB28" s="38">
        <v>4</v>
      </c>
      <c r="AC28" s="38">
        <v>5</v>
      </c>
      <c r="AD28" s="38">
        <v>6</v>
      </c>
      <c r="AE28" s="40">
        <v>7</v>
      </c>
      <c r="AF28" s="38">
        <v>8</v>
      </c>
      <c r="AG28" s="40">
        <v>9</v>
      </c>
      <c r="AH28" s="38">
        <v>10</v>
      </c>
      <c r="AI28" s="47"/>
      <c r="AJ28" s="57"/>
      <c r="AK28" s="45">
        <v>1</v>
      </c>
      <c r="AL28" s="38">
        <v>2</v>
      </c>
      <c r="AM28" s="38">
        <v>3</v>
      </c>
      <c r="AN28" s="38">
        <v>4</v>
      </c>
      <c r="AO28" s="38">
        <v>5</v>
      </c>
      <c r="AP28" s="38">
        <v>6</v>
      </c>
      <c r="AQ28" s="38">
        <v>7</v>
      </c>
      <c r="AR28" s="38">
        <v>8</v>
      </c>
      <c r="AS28" s="38">
        <v>9</v>
      </c>
      <c r="AT28" s="38">
        <v>10</v>
      </c>
      <c r="AU28" s="47"/>
      <c r="AV28" s="46"/>
      <c r="AW28" s="45">
        <v>1</v>
      </c>
      <c r="AX28" s="38">
        <v>2</v>
      </c>
      <c r="AY28" s="38">
        <v>3</v>
      </c>
      <c r="AZ28" s="38">
        <v>4</v>
      </c>
      <c r="BA28" s="38">
        <v>5</v>
      </c>
      <c r="BB28" s="38">
        <v>6</v>
      </c>
      <c r="BC28" s="38">
        <v>7</v>
      </c>
      <c r="BD28" s="38">
        <v>8</v>
      </c>
      <c r="BE28" s="38">
        <v>9</v>
      </c>
      <c r="BF28" s="38">
        <v>10</v>
      </c>
      <c r="BG28" s="73"/>
      <c r="BH28" s="46"/>
      <c r="BI28" s="45">
        <v>1</v>
      </c>
      <c r="BJ28" s="38">
        <v>2</v>
      </c>
      <c r="BK28" s="38">
        <v>3</v>
      </c>
      <c r="BL28" s="38">
        <v>4</v>
      </c>
      <c r="BM28" s="38">
        <v>5</v>
      </c>
      <c r="BN28" s="38">
        <v>6</v>
      </c>
      <c r="BO28" s="38">
        <v>7</v>
      </c>
      <c r="BP28" s="38">
        <v>8</v>
      </c>
      <c r="BQ28" s="38">
        <v>9</v>
      </c>
      <c r="BR28" s="38">
        <v>10</v>
      </c>
      <c r="BS28" s="73"/>
      <c r="BT28" s="46"/>
      <c r="BU28" s="45">
        <v>1</v>
      </c>
      <c r="BV28" s="38">
        <v>2</v>
      </c>
      <c r="BW28" s="38">
        <v>3</v>
      </c>
      <c r="BX28" s="38">
        <v>4</v>
      </c>
      <c r="BY28" s="38">
        <v>5</v>
      </c>
      <c r="BZ28" s="38">
        <v>6</v>
      </c>
      <c r="CA28" s="38">
        <v>7</v>
      </c>
      <c r="CB28" s="38">
        <v>8</v>
      </c>
      <c r="CC28" s="38">
        <v>9</v>
      </c>
      <c r="CD28" s="38">
        <v>10</v>
      </c>
      <c r="CE28" s="73"/>
      <c r="CF28" s="46"/>
      <c r="CG28" s="45">
        <v>1</v>
      </c>
      <c r="CH28" s="38">
        <v>2</v>
      </c>
      <c r="CI28" s="38">
        <v>3</v>
      </c>
      <c r="CJ28" s="38">
        <v>4</v>
      </c>
      <c r="CK28" s="38">
        <v>5</v>
      </c>
      <c r="CL28" s="38">
        <v>6</v>
      </c>
      <c r="CM28" s="38">
        <v>7</v>
      </c>
      <c r="CN28" s="38">
        <v>8</v>
      </c>
      <c r="CO28" s="38">
        <v>9</v>
      </c>
      <c r="CP28" s="38">
        <v>10</v>
      </c>
      <c r="CQ28" s="73"/>
    </row>
    <row r="29" spans="1:95" ht="17.100000000000001" customHeight="1" x14ac:dyDescent="0.25">
      <c r="A29" s="53" t="s">
        <v>103</v>
      </c>
      <c r="B29" s="318"/>
      <c r="C29" s="319"/>
      <c r="D29" s="319"/>
      <c r="E29" s="319"/>
      <c r="F29" s="319"/>
      <c r="G29" s="319"/>
      <c r="H29" s="319"/>
      <c r="I29" s="319"/>
      <c r="J29" s="319"/>
      <c r="K29" s="319"/>
      <c r="L29" s="47"/>
      <c r="M29" s="318"/>
      <c r="N29" s="319"/>
      <c r="O29" s="319"/>
      <c r="P29" s="319"/>
      <c r="Q29" s="319"/>
      <c r="R29" s="319"/>
      <c r="S29" s="319"/>
      <c r="T29" s="319"/>
      <c r="U29" s="319"/>
      <c r="V29" s="319"/>
      <c r="W29" s="47"/>
      <c r="X29" s="57"/>
      <c r="Y29" s="318"/>
      <c r="Z29" s="319"/>
      <c r="AA29" s="319"/>
      <c r="AB29" s="319"/>
      <c r="AC29" s="319"/>
      <c r="AD29" s="319"/>
      <c r="AE29" s="319"/>
      <c r="AF29" s="319"/>
      <c r="AG29" s="319"/>
      <c r="AH29" s="319"/>
      <c r="AI29" s="47"/>
      <c r="AJ29" s="57"/>
      <c r="AK29" s="318"/>
      <c r="AL29" s="319"/>
      <c r="AM29" s="319"/>
      <c r="AN29" s="319"/>
      <c r="AO29" s="319"/>
      <c r="AP29" s="319"/>
      <c r="AQ29" s="319"/>
      <c r="AR29" s="319"/>
      <c r="AS29" s="319"/>
      <c r="AT29" s="319"/>
      <c r="AU29" s="47"/>
      <c r="AV29" s="46"/>
      <c r="AW29" s="318"/>
      <c r="AX29" s="319"/>
      <c r="AY29" s="319"/>
      <c r="AZ29" s="319"/>
      <c r="BA29" s="319"/>
      <c r="BB29" s="319"/>
      <c r="BC29" s="319"/>
      <c r="BD29" s="319"/>
      <c r="BE29" s="319"/>
      <c r="BF29" s="319"/>
      <c r="BG29" s="74"/>
      <c r="BH29" s="46"/>
      <c r="BI29" s="318"/>
      <c r="BJ29" s="319"/>
      <c r="BK29" s="319"/>
      <c r="BL29" s="319"/>
      <c r="BM29" s="319"/>
      <c r="BN29" s="319"/>
      <c r="BO29" s="319"/>
      <c r="BP29" s="319"/>
      <c r="BQ29" s="319"/>
      <c r="BR29" s="319"/>
      <c r="BS29" s="74"/>
      <c r="BT29" s="46"/>
      <c r="BU29" s="318"/>
      <c r="BV29" s="319"/>
      <c r="BW29" s="319"/>
      <c r="BX29" s="319"/>
      <c r="BY29" s="319"/>
      <c r="BZ29" s="319"/>
      <c r="CA29" s="319"/>
      <c r="CB29" s="319"/>
      <c r="CC29" s="319"/>
      <c r="CD29" s="319"/>
      <c r="CE29" s="74"/>
      <c r="CF29" s="46"/>
      <c r="CG29" s="318"/>
      <c r="CH29" s="319"/>
      <c r="CI29" s="319"/>
      <c r="CJ29" s="319"/>
      <c r="CK29" s="319"/>
      <c r="CL29" s="319"/>
      <c r="CM29" s="319"/>
      <c r="CN29" s="319"/>
      <c r="CO29" s="319"/>
      <c r="CP29" s="319"/>
      <c r="CQ29" s="74"/>
    </row>
    <row r="30" spans="1:95" ht="17.100000000000001" customHeight="1" x14ac:dyDescent="0.25">
      <c r="A30" s="54" t="s">
        <v>102</v>
      </c>
      <c r="B30" s="319"/>
      <c r="C30" s="319"/>
      <c r="D30" s="319"/>
      <c r="E30" s="319"/>
      <c r="F30" s="319"/>
      <c r="G30" s="319"/>
      <c r="H30" s="319"/>
      <c r="I30" s="319"/>
      <c r="J30" s="319"/>
      <c r="K30" s="319"/>
      <c r="L30" s="47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47"/>
      <c r="X30" s="57"/>
      <c r="Y30" s="319"/>
      <c r="Z30" s="319"/>
      <c r="AA30" s="319"/>
      <c r="AB30" s="319"/>
      <c r="AC30" s="319"/>
      <c r="AD30" s="319"/>
      <c r="AE30" s="319"/>
      <c r="AF30" s="319"/>
      <c r="AG30" s="319"/>
      <c r="AH30" s="319"/>
      <c r="AI30" s="47"/>
      <c r="AJ30" s="57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47"/>
      <c r="AV30" s="46"/>
      <c r="AW30" s="318"/>
      <c r="AX30" s="319"/>
      <c r="AY30" s="319"/>
      <c r="AZ30" s="319"/>
      <c r="BA30" s="319"/>
      <c r="BB30" s="319"/>
      <c r="BC30" s="319"/>
      <c r="BD30" s="319"/>
      <c r="BE30" s="319"/>
      <c r="BF30" s="319"/>
      <c r="BG30" s="74"/>
      <c r="BH30" s="46"/>
      <c r="BI30" s="318"/>
      <c r="BJ30" s="319"/>
      <c r="BK30" s="319"/>
      <c r="BL30" s="319"/>
      <c r="BM30" s="319"/>
      <c r="BN30" s="319"/>
      <c r="BO30" s="319"/>
      <c r="BP30" s="319"/>
      <c r="BQ30" s="319"/>
      <c r="BR30" s="319"/>
      <c r="BS30" s="74"/>
      <c r="BT30" s="46"/>
      <c r="BU30" s="318"/>
      <c r="BV30" s="319"/>
      <c r="BW30" s="319"/>
      <c r="BX30" s="319"/>
      <c r="BY30" s="319"/>
      <c r="BZ30" s="319"/>
      <c r="CA30" s="319"/>
      <c r="CB30" s="319"/>
      <c r="CC30" s="319"/>
      <c r="CD30" s="319"/>
      <c r="CE30" s="74"/>
      <c r="CF30" s="46"/>
      <c r="CG30" s="318"/>
      <c r="CH30" s="319"/>
      <c r="CI30" s="319"/>
      <c r="CJ30" s="319"/>
      <c r="CK30" s="319"/>
      <c r="CL30" s="319"/>
      <c r="CM30" s="319"/>
      <c r="CN30" s="319"/>
      <c r="CO30" s="319"/>
      <c r="CP30" s="319"/>
      <c r="CQ30" s="74"/>
    </row>
    <row r="31" spans="1:95" ht="17.100000000000001" customHeight="1" x14ac:dyDescent="0.25">
      <c r="A31" s="54" t="s">
        <v>60</v>
      </c>
      <c r="B31" s="319"/>
      <c r="C31" s="319"/>
      <c r="D31" s="319"/>
      <c r="E31" s="319"/>
      <c r="F31" s="319"/>
      <c r="G31" s="319"/>
      <c r="H31" s="319"/>
      <c r="I31" s="319"/>
      <c r="J31" s="319"/>
      <c r="K31" s="319"/>
      <c r="L31" s="47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47"/>
      <c r="X31" s="57"/>
      <c r="Y31" s="319"/>
      <c r="Z31" s="319"/>
      <c r="AA31" s="319"/>
      <c r="AB31" s="319"/>
      <c r="AC31" s="319"/>
      <c r="AD31" s="319"/>
      <c r="AE31" s="319"/>
      <c r="AF31" s="319"/>
      <c r="AG31" s="319"/>
      <c r="AH31" s="319"/>
      <c r="AI31" s="47"/>
      <c r="AJ31" s="57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47"/>
      <c r="AV31" s="46"/>
      <c r="AW31" s="318"/>
      <c r="AX31" s="319"/>
      <c r="AY31" s="319"/>
      <c r="AZ31" s="319"/>
      <c r="BA31" s="319"/>
      <c r="BB31" s="319"/>
      <c r="BC31" s="319"/>
      <c r="BD31" s="319"/>
      <c r="BE31" s="319"/>
      <c r="BF31" s="319"/>
      <c r="BG31" s="74"/>
      <c r="BH31" s="46"/>
      <c r="BI31" s="318"/>
      <c r="BJ31" s="319"/>
      <c r="BK31" s="319"/>
      <c r="BL31" s="319"/>
      <c r="BM31" s="319"/>
      <c r="BN31" s="319"/>
      <c r="BO31" s="319"/>
      <c r="BP31" s="319"/>
      <c r="BQ31" s="319"/>
      <c r="BR31" s="319"/>
      <c r="BS31" s="74"/>
      <c r="BT31" s="46"/>
      <c r="BU31" s="318"/>
      <c r="BV31" s="319"/>
      <c r="BW31" s="319"/>
      <c r="BX31" s="319"/>
      <c r="BY31" s="319"/>
      <c r="BZ31" s="319"/>
      <c r="CA31" s="319"/>
      <c r="CB31" s="319"/>
      <c r="CC31" s="319"/>
      <c r="CD31" s="319"/>
      <c r="CE31" s="74"/>
      <c r="CF31" s="46"/>
      <c r="CG31" s="318"/>
      <c r="CH31" s="319"/>
      <c r="CI31" s="319"/>
      <c r="CJ31" s="319"/>
      <c r="CK31" s="319"/>
      <c r="CL31" s="319"/>
      <c r="CM31" s="319"/>
      <c r="CN31" s="319"/>
      <c r="CO31" s="319"/>
      <c r="CP31" s="319"/>
      <c r="CQ31" s="74"/>
    </row>
    <row r="32" spans="1:95" ht="17.100000000000001" customHeight="1" x14ac:dyDescent="0.25">
      <c r="A32" s="54" t="s">
        <v>61</v>
      </c>
      <c r="B32" s="319"/>
      <c r="C32" s="319"/>
      <c r="D32" s="319"/>
      <c r="E32" s="319"/>
      <c r="F32" s="319"/>
      <c r="G32" s="319"/>
      <c r="H32" s="319"/>
      <c r="I32" s="319"/>
      <c r="J32" s="319"/>
      <c r="K32" s="319"/>
      <c r="L32" s="47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47"/>
      <c r="X32" s="57"/>
      <c r="Y32" s="319"/>
      <c r="Z32" s="319"/>
      <c r="AA32" s="319"/>
      <c r="AB32" s="319"/>
      <c r="AC32" s="319"/>
      <c r="AD32" s="319"/>
      <c r="AE32" s="319"/>
      <c r="AF32" s="319"/>
      <c r="AG32" s="319"/>
      <c r="AH32" s="319"/>
      <c r="AI32" s="47"/>
      <c r="AJ32" s="57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47"/>
      <c r="AV32" s="46"/>
      <c r="AW32" s="318"/>
      <c r="AX32" s="319"/>
      <c r="AY32" s="319"/>
      <c r="AZ32" s="319"/>
      <c r="BA32" s="319"/>
      <c r="BB32" s="319"/>
      <c r="BC32" s="319"/>
      <c r="BD32" s="319"/>
      <c r="BE32" s="319"/>
      <c r="BF32" s="319"/>
      <c r="BG32" s="74"/>
      <c r="BH32" s="46"/>
      <c r="BI32" s="318"/>
      <c r="BJ32" s="319"/>
      <c r="BK32" s="319"/>
      <c r="BL32" s="319"/>
      <c r="BM32" s="319"/>
      <c r="BN32" s="319"/>
      <c r="BO32" s="319"/>
      <c r="BP32" s="319"/>
      <c r="BQ32" s="319"/>
      <c r="BR32" s="319"/>
      <c r="BS32" s="74"/>
      <c r="BT32" s="46"/>
      <c r="BU32" s="318"/>
      <c r="BV32" s="319"/>
      <c r="BW32" s="319"/>
      <c r="BX32" s="319"/>
      <c r="BY32" s="319"/>
      <c r="BZ32" s="319"/>
      <c r="CA32" s="319"/>
      <c r="CB32" s="319"/>
      <c r="CC32" s="319"/>
      <c r="CD32" s="319"/>
      <c r="CE32" s="74"/>
      <c r="CF32" s="46"/>
      <c r="CG32" s="318"/>
      <c r="CH32" s="319"/>
      <c r="CI32" s="319"/>
      <c r="CJ32" s="319"/>
      <c r="CK32" s="319"/>
      <c r="CL32" s="319"/>
      <c r="CM32" s="319"/>
      <c r="CN32" s="319"/>
      <c r="CO32" s="319"/>
      <c r="CP32" s="319"/>
      <c r="CQ32" s="74"/>
    </row>
    <row r="33" spans="1:95" ht="17.100000000000001" customHeight="1" x14ac:dyDescent="0.25">
      <c r="A33" s="54" t="s">
        <v>62</v>
      </c>
      <c r="B33" s="319"/>
      <c r="C33" s="319"/>
      <c r="D33" s="319"/>
      <c r="E33" s="319"/>
      <c r="F33" s="319"/>
      <c r="G33" s="319"/>
      <c r="H33" s="319"/>
      <c r="I33" s="319"/>
      <c r="J33" s="319"/>
      <c r="K33" s="319"/>
      <c r="L33" s="47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47"/>
      <c r="X33" s="57"/>
      <c r="Y33" s="319"/>
      <c r="Z33" s="319"/>
      <c r="AA33" s="319"/>
      <c r="AB33" s="319"/>
      <c r="AC33" s="319"/>
      <c r="AD33" s="319"/>
      <c r="AE33" s="319"/>
      <c r="AF33" s="319"/>
      <c r="AG33" s="319"/>
      <c r="AH33" s="319"/>
      <c r="AI33" s="47"/>
      <c r="AJ33" s="57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47"/>
      <c r="AV33" s="46"/>
      <c r="AW33" s="318"/>
      <c r="AX33" s="319"/>
      <c r="AY33" s="319"/>
      <c r="AZ33" s="319"/>
      <c r="BA33" s="319"/>
      <c r="BB33" s="319"/>
      <c r="BC33" s="319"/>
      <c r="BD33" s="319"/>
      <c r="BE33" s="319"/>
      <c r="BF33" s="319"/>
      <c r="BG33" s="74"/>
      <c r="BH33" s="46"/>
      <c r="BI33" s="318"/>
      <c r="BJ33" s="319"/>
      <c r="BK33" s="319"/>
      <c r="BL33" s="319"/>
      <c r="BM33" s="319"/>
      <c r="BN33" s="319"/>
      <c r="BO33" s="319"/>
      <c r="BP33" s="319"/>
      <c r="BQ33" s="319"/>
      <c r="BR33" s="319"/>
      <c r="BS33" s="74"/>
      <c r="BT33" s="46"/>
      <c r="BU33" s="318"/>
      <c r="BV33" s="319"/>
      <c r="BW33" s="319"/>
      <c r="BX33" s="319"/>
      <c r="BY33" s="319"/>
      <c r="BZ33" s="319"/>
      <c r="CA33" s="319"/>
      <c r="CB33" s="319"/>
      <c r="CC33" s="319"/>
      <c r="CD33" s="319"/>
      <c r="CE33" s="74"/>
      <c r="CF33" s="46"/>
      <c r="CG33" s="318"/>
      <c r="CH33" s="319"/>
      <c r="CI33" s="319"/>
      <c r="CJ33" s="319"/>
      <c r="CK33" s="319"/>
      <c r="CL33" s="319"/>
      <c r="CM33" s="319"/>
      <c r="CN33" s="319"/>
      <c r="CO33" s="319"/>
      <c r="CP33" s="319"/>
      <c r="CQ33" s="74"/>
    </row>
    <row r="34" spans="1:95" ht="17.100000000000001" customHeight="1" x14ac:dyDescent="0.25">
      <c r="A34" s="54" t="s">
        <v>63</v>
      </c>
      <c r="B34" s="319"/>
      <c r="C34" s="319"/>
      <c r="D34" s="319"/>
      <c r="E34" s="319"/>
      <c r="F34" s="319"/>
      <c r="G34" s="319"/>
      <c r="H34" s="319"/>
      <c r="I34" s="319"/>
      <c r="J34" s="319"/>
      <c r="K34" s="319"/>
      <c r="L34" s="47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47"/>
      <c r="X34" s="57"/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47"/>
      <c r="AJ34" s="57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47"/>
      <c r="AV34" s="46"/>
      <c r="AW34" s="318"/>
      <c r="AX34" s="319"/>
      <c r="AY34" s="319"/>
      <c r="AZ34" s="319"/>
      <c r="BA34" s="319"/>
      <c r="BB34" s="319"/>
      <c r="BC34" s="319"/>
      <c r="BD34" s="319"/>
      <c r="BE34" s="319"/>
      <c r="BF34" s="319"/>
      <c r="BG34" s="74"/>
      <c r="BH34" s="46"/>
      <c r="BI34" s="318"/>
      <c r="BJ34" s="319"/>
      <c r="BK34" s="319"/>
      <c r="BL34" s="319"/>
      <c r="BM34" s="319"/>
      <c r="BN34" s="319"/>
      <c r="BO34" s="319"/>
      <c r="BP34" s="319"/>
      <c r="BQ34" s="319"/>
      <c r="BR34" s="319"/>
      <c r="BS34" s="74"/>
      <c r="BT34" s="46"/>
      <c r="BU34" s="318"/>
      <c r="BV34" s="319"/>
      <c r="BW34" s="319"/>
      <c r="BX34" s="319"/>
      <c r="BY34" s="319"/>
      <c r="BZ34" s="319"/>
      <c r="CA34" s="319"/>
      <c r="CB34" s="319"/>
      <c r="CC34" s="319"/>
      <c r="CD34" s="319"/>
      <c r="CE34" s="74"/>
      <c r="CF34" s="46"/>
      <c r="CG34" s="318"/>
      <c r="CH34" s="319"/>
      <c r="CI34" s="319"/>
      <c r="CJ34" s="319"/>
      <c r="CK34" s="319"/>
      <c r="CL34" s="319"/>
      <c r="CM34" s="319"/>
      <c r="CN34" s="319"/>
      <c r="CO34" s="319"/>
      <c r="CP34" s="319"/>
      <c r="CQ34" s="74"/>
    </row>
    <row r="35" spans="1:95" ht="17.100000000000001" customHeight="1" x14ac:dyDescent="0.25">
      <c r="A35" s="54" t="s">
        <v>64</v>
      </c>
      <c r="B35" s="319"/>
      <c r="C35" s="319"/>
      <c r="D35" s="319"/>
      <c r="E35" s="319"/>
      <c r="F35" s="319"/>
      <c r="G35" s="319"/>
      <c r="H35" s="319"/>
      <c r="I35" s="319"/>
      <c r="J35" s="319"/>
      <c r="K35" s="319"/>
      <c r="L35" s="47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47"/>
      <c r="X35" s="57"/>
      <c r="Y35" s="319"/>
      <c r="Z35" s="319"/>
      <c r="AA35" s="319"/>
      <c r="AB35" s="319"/>
      <c r="AC35" s="319"/>
      <c r="AD35" s="319"/>
      <c r="AE35" s="319"/>
      <c r="AF35" s="319"/>
      <c r="AG35" s="319"/>
      <c r="AH35" s="319"/>
      <c r="AI35" s="47"/>
      <c r="AJ35" s="57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47"/>
      <c r="AV35" s="46"/>
      <c r="AW35" s="318"/>
      <c r="AX35" s="319"/>
      <c r="AY35" s="319"/>
      <c r="AZ35" s="319"/>
      <c r="BA35" s="319"/>
      <c r="BB35" s="319"/>
      <c r="BC35" s="319"/>
      <c r="BD35" s="319"/>
      <c r="BE35" s="319"/>
      <c r="BF35" s="319"/>
      <c r="BG35" s="74"/>
      <c r="BH35" s="46"/>
      <c r="BI35" s="318"/>
      <c r="BJ35" s="319"/>
      <c r="BK35" s="319"/>
      <c r="BL35" s="319"/>
      <c r="BM35" s="319"/>
      <c r="BN35" s="319"/>
      <c r="BO35" s="319"/>
      <c r="BP35" s="319"/>
      <c r="BQ35" s="319"/>
      <c r="BR35" s="319"/>
      <c r="BS35" s="74"/>
      <c r="BT35" s="46"/>
      <c r="BU35" s="318"/>
      <c r="BV35" s="319"/>
      <c r="BW35" s="319"/>
      <c r="BX35" s="319"/>
      <c r="BY35" s="319"/>
      <c r="BZ35" s="319"/>
      <c r="CA35" s="319"/>
      <c r="CB35" s="319"/>
      <c r="CC35" s="319"/>
      <c r="CD35" s="319"/>
      <c r="CE35" s="74"/>
      <c r="CF35" s="46"/>
      <c r="CG35" s="318"/>
      <c r="CH35" s="319"/>
      <c r="CI35" s="319"/>
      <c r="CJ35" s="319"/>
      <c r="CK35" s="319"/>
      <c r="CL35" s="319"/>
      <c r="CM35" s="319"/>
      <c r="CN35" s="319"/>
      <c r="CO35" s="319"/>
      <c r="CP35" s="319"/>
      <c r="CQ35" s="74"/>
    </row>
    <row r="36" spans="1:95" ht="17.100000000000001" customHeight="1" x14ac:dyDescent="0.25">
      <c r="A36" s="54" t="s">
        <v>101</v>
      </c>
      <c r="B36" s="319"/>
      <c r="C36" s="319"/>
      <c r="D36" s="319"/>
      <c r="E36" s="319"/>
      <c r="F36" s="319"/>
      <c r="G36" s="319"/>
      <c r="H36" s="319"/>
      <c r="I36" s="319"/>
      <c r="J36" s="319"/>
      <c r="K36" s="319"/>
      <c r="L36" s="47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47"/>
      <c r="X36" s="57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47"/>
      <c r="AJ36" s="57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47"/>
      <c r="AV36" s="46"/>
      <c r="AW36" s="318"/>
      <c r="AX36" s="319"/>
      <c r="AY36" s="319"/>
      <c r="AZ36" s="319"/>
      <c r="BA36" s="319"/>
      <c r="BB36" s="319"/>
      <c r="BC36" s="319"/>
      <c r="BD36" s="319"/>
      <c r="BE36" s="319"/>
      <c r="BF36" s="319"/>
      <c r="BG36" s="74"/>
      <c r="BH36" s="46"/>
      <c r="BI36" s="318"/>
      <c r="BJ36" s="319"/>
      <c r="BK36" s="319"/>
      <c r="BL36" s="319"/>
      <c r="BM36" s="319"/>
      <c r="BN36" s="319"/>
      <c r="BO36" s="319"/>
      <c r="BP36" s="319"/>
      <c r="BQ36" s="319"/>
      <c r="BR36" s="319"/>
      <c r="BS36" s="74"/>
      <c r="BT36" s="46"/>
      <c r="BU36" s="318"/>
      <c r="BV36" s="319"/>
      <c r="BW36" s="319"/>
      <c r="BX36" s="319"/>
      <c r="BY36" s="319"/>
      <c r="BZ36" s="319"/>
      <c r="CA36" s="319"/>
      <c r="CB36" s="319"/>
      <c r="CC36" s="319"/>
      <c r="CD36" s="319"/>
      <c r="CE36" s="74"/>
      <c r="CF36" s="46"/>
      <c r="CG36" s="318"/>
      <c r="CH36" s="319"/>
      <c r="CI36" s="319"/>
      <c r="CJ36" s="319"/>
      <c r="CK36" s="319"/>
      <c r="CL36" s="319"/>
      <c r="CM36" s="319"/>
      <c r="CN36" s="319"/>
      <c r="CO36" s="319"/>
      <c r="CP36" s="319"/>
      <c r="CQ36" s="74"/>
    </row>
    <row r="37" spans="1:95" ht="17.100000000000001" customHeight="1" x14ac:dyDescent="0.25">
      <c r="A37" s="54" t="s">
        <v>97</v>
      </c>
      <c r="B37" s="319"/>
      <c r="C37" s="319"/>
      <c r="D37" s="319"/>
      <c r="E37" s="319"/>
      <c r="F37" s="319"/>
      <c r="G37" s="319"/>
      <c r="H37" s="319"/>
      <c r="I37" s="319"/>
      <c r="J37" s="319"/>
      <c r="K37" s="319"/>
      <c r="L37" s="47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47"/>
      <c r="X37" s="57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47"/>
      <c r="AJ37" s="57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47"/>
      <c r="AV37" s="46"/>
      <c r="AW37" s="318"/>
      <c r="AX37" s="319"/>
      <c r="AY37" s="319"/>
      <c r="AZ37" s="319"/>
      <c r="BA37" s="319"/>
      <c r="BB37" s="319"/>
      <c r="BC37" s="319"/>
      <c r="BD37" s="319"/>
      <c r="BE37" s="319"/>
      <c r="BF37" s="319"/>
      <c r="BG37" s="74"/>
      <c r="BH37" s="46"/>
      <c r="BI37" s="318"/>
      <c r="BJ37" s="319"/>
      <c r="BK37" s="319"/>
      <c r="BL37" s="319"/>
      <c r="BM37" s="319"/>
      <c r="BN37" s="319"/>
      <c r="BO37" s="319"/>
      <c r="BP37" s="319"/>
      <c r="BQ37" s="319"/>
      <c r="BR37" s="319"/>
      <c r="BS37" s="74"/>
      <c r="BT37" s="46"/>
      <c r="BU37" s="318"/>
      <c r="BV37" s="319"/>
      <c r="BW37" s="319"/>
      <c r="BX37" s="319"/>
      <c r="BY37" s="319"/>
      <c r="BZ37" s="319"/>
      <c r="CA37" s="319"/>
      <c r="CB37" s="319"/>
      <c r="CC37" s="319"/>
      <c r="CD37" s="319"/>
      <c r="CE37" s="74"/>
      <c r="CF37" s="46"/>
      <c r="CG37" s="318"/>
      <c r="CH37" s="319"/>
      <c r="CI37" s="319"/>
      <c r="CJ37" s="319"/>
      <c r="CK37" s="319"/>
      <c r="CL37" s="319"/>
      <c r="CM37" s="319"/>
      <c r="CN37" s="319"/>
      <c r="CO37" s="319"/>
      <c r="CP37" s="319"/>
      <c r="CQ37" s="74"/>
    </row>
    <row r="38" spans="1:95" ht="17.100000000000001" customHeight="1" x14ac:dyDescent="0.25">
      <c r="A38" s="54" t="s">
        <v>98</v>
      </c>
      <c r="B38" s="319"/>
      <c r="C38" s="319"/>
      <c r="D38" s="319"/>
      <c r="E38" s="319"/>
      <c r="F38" s="319"/>
      <c r="G38" s="319"/>
      <c r="H38" s="319"/>
      <c r="I38" s="319"/>
      <c r="J38" s="319"/>
      <c r="K38" s="319"/>
      <c r="L38" s="47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47"/>
      <c r="X38" s="57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47"/>
      <c r="AJ38" s="57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47"/>
      <c r="AV38" s="46"/>
      <c r="AW38" s="318"/>
      <c r="AX38" s="319"/>
      <c r="AY38" s="319"/>
      <c r="AZ38" s="319"/>
      <c r="BA38" s="319"/>
      <c r="BB38" s="319"/>
      <c r="BC38" s="319"/>
      <c r="BD38" s="319"/>
      <c r="BE38" s="319"/>
      <c r="BF38" s="319"/>
      <c r="BG38" s="74"/>
      <c r="BH38" s="46"/>
      <c r="BI38" s="318"/>
      <c r="BJ38" s="319"/>
      <c r="BK38" s="319"/>
      <c r="BL38" s="319"/>
      <c r="BM38" s="319"/>
      <c r="BN38" s="319"/>
      <c r="BO38" s="319"/>
      <c r="BP38" s="319"/>
      <c r="BQ38" s="319"/>
      <c r="BR38" s="319"/>
      <c r="BS38" s="74"/>
      <c r="BT38" s="46"/>
      <c r="BU38" s="318"/>
      <c r="BV38" s="319"/>
      <c r="BW38" s="319"/>
      <c r="BX38" s="319"/>
      <c r="BY38" s="319"/>
      <c r="BZ38" s="319"/>
      <c r="CA38" s="319"/>
      <c r="CB38" s="319"/>
      <c r="CC38" s="319"/>
      <c r="CD38" s="319"/>
      <c r="CE38" s="74"/>
      <c r="CF38" s="46"/>
      <c r="CG38" s="318"/>
      <c r="CH38" s="319"/>
      <c r="CI38" s="319"/>
      <c r="CJ38" s="319"/>
      <c r="CK38" s="319"/>
      <c r="CL38" s="319"/>
      <c r="CM38" s="319"/>
      <c r="CN38" s="319"/>
      <c r="CO38" s="319"/>
      <c r="CP38" s="319"/>
      <c r="CQ38" s="74"/>
    </row>
    <row r="39" spans="1:95" ht="17.100000000000001" customHeight="1" x14ac:dyDescent="0.25">
      <c r="A39" s="54" t="s">
        <v>99</v>
      </c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47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47"/>
      <c r="X39" s="57"/>
      <c r="Y39" s="319"/>
      <c r="Z39" s="319"/>
      <c r="AA39" s="319"/>
      <c r="AB39" s="319"/>
      <c r="AC39" s="319"/>
      <c r="AD39" s="319"/>
      <c r="AE39" s="319"/>
      <c r="AF39" s="319"/>
      <c r="AG39" s="319"/>
      <c r="AH39" s="319"/>
      <c r="AI39" s="47"/>
      <c r="AJ39" s="57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47"/>
      <c r="AV39" s="46"/>
      <c r="AW39" s="318"/>
      <c r="AX39" s="319"/>
      <c r="AY39" s="319"/>
      <c r="AZ39" s="319"/>
      <c r="BA39" s="319"/>
      <c r="BB39" s="319"/>
      <c r="BC39" s="319"/>
      <c r="BD39" s="319"/>
      <c r="BE39" s="319"/>
      <c r="BF39" s="319"/>
      <c r="BG39" s="74"/>
      <c r="BH39" s="46"/>
      <c r="BI39" s="318"/>
      <c r="BJ39" s="319"/>
      <c r="BK39" s="319"/>
      <c r="BL39" s="319"/>
      <c r="BM39" s="319"/>
      <c r="BN39" s="319"/>
      <c r="BO39" s="319"/>
      <c r="BP39" s="319"/>
      <c r="BQ39" s="319"/>
      <c r="BR39" s="319"/>
      <c r="BS39" s="74"/>
      <c r="BT39" s="46"/>
      <c r="BU39" s="318"/>
      <c r="BV39" s="319"/>
      <c r="BW39" s="319"/>
      <c r="BX39" s="319"/>
      <c r="BY39" s="319"/>
      <c r="BZ39" s="319"/>
      <c r="CA39" s="319"/>
      <c r="CB39" s="319"/>
      <c r="CC39" s="319"/>
      <c r="CD39" s="319"/>
      <c r="CE39" s="74"/>
      <c r="CF39" s="46"/>
      <c r="CG39" s="318"/>
      <c r="CH39" s="319"/>
      <c r="CI39" s="319"/>
      <c r="CJ39" s="319"/>
      <c r="CK39" s="319"/>
      <c r="CL39" s="319"/>
      <c r="CM39" s="319"/>
      <c r="CN39" s="319"/>
      <c r="CO39" s="319"/>
      <c r="CP39" s="319"/>
      <c r="CQ39" s="74"/>
    </row>
    <row r="40" spans="1:95" ht="17.100000000000001" customHeight="1" thickBot="1" x14ac:dyDescent="0.3">
      <c r="A40" s="55" t="s">
        <v>100</v>
      </c>
      <c r="B40" s="320"/>
      <c r="C40" s="321"/>
      <c r="D40" s="321"/>
      <c r="E40" s="321"/>
      <c r="F40" s="321"/>
      <c r="G40" s="321"/>
      <c r="H40" s="321"/>
      <c r="I40" s="321"/>
      <c r="J40" s="321"/>
      <c r="K40" s="321"/>
      <c r="L40" s="33"/>
      <c r="M40" s="320"/>
      <c r="N40" s="321"/>
      <c r="O40" s="321"/>
      <c r="P40" s="321"/>
      <c r="Q40" s="321"/>
      <c r="R40" s="321"/>
      <c r="S40" s="321"/>
      <c r="T40" s="321"/>
      <c r="U40" s="321"/>
      <c r="V40" s="321"/>
      <c r="W40" s="33"/>
      <c r="X40" s="58"/>
      <c r="Y40" s="320"/>
      <c r="Z40" s="321"/>
      <c r="AA40" s="321"/>
      <c r="AB40" s="321"/>
      <c r="AC40" s="321"/>
      <c r="AD40" s="321"/>
      <c r="AE40" s="321"/>
      <c r="AF40" s="321"/>
      <c r="AG40" s="321"/>
      <c r="AH40" s="321"/>
      <c r="AI40" s="33"/>
      <c r="AJ40" s="58"/>
      <c r="AK40" s="320"/>
      <c r="AL40" s="321"/>
      <c r="AM40" s="321"/>
      <c r="AN40" s="321"/>
      <c r="AO40" s="321"/>
      <c r="AP40" s="321"/>
      <c r="AQ40" s="321"/>
      <c r="AR40" s="321"/>
      <c r="AS40" s="321"/>
      <c r="AT40" s="321"/>
      <c r="AU40" s="33"/>
      <c r="AV40" s="70"/>
      <c r="AW40" s="320"/>
      <c r="AX40" s="321"/>
      <c r="AY40" s="321"/>
      <c r="AZ40" s="321"/>
      <c r="BA40" s="321"/>
      <c r="BB40" s="321"/>
      <c r="BC40" s="321"/>
      <c r="BD40" s="321"/>
      <c r="BE40" s="321"/>
      <c r="BF40" s="321"/>
      <c r="BG40" s="75"/>
      <c r="BH40" s="70"/>
      <c r="BI40" s="320"/>
      <c r="BJ40" s="321"/>
      <c r="BK40" s="321"/>
      <c r="BL40" s="321"/>
      <c r="BM40" s="321"/>
      <c r="BN40" s="321"/>
      <c r="BO40" s="321"/>
      <c r="BP40" s="321"/>
      <c r="BQ40" s="321"/>
      <c r="BR40" s="321"/>
      <c r="BS40" s="75"/>
      <c r="BT40" s="70"/>
      <c r="BU40" s="320"/>
      <c r="BV40" s="321"/>
      <c r="BW40" s="321"/>
      <c r="BX40" s="321"/>
      <c r="BY40" s="321"/>
      <c r="BZ40" s="321"/>
      <c r="CA40" s="321"/>
      <c r="CB40" s="321"/>
      <c r="CC40" s="321"/>
      <c r="CD40" s="321"/>
      <c r="CE40" s="75"/>
      <c r="CF40" s="70"/>
      <c r="CG40" s="320"/>
      <c r="CH40" s="321"/>
      <c r="CI40" s="321"/>
      <c r="CJ40" s="321"/>
      <c r="CK40" s="321"/>
      <c r="CL40" s="321"/>
      <c r="CM40" s="321"/>
      <c r="CN40" s="321"/>
      <c r="CO40" s="321"/>
      <c r="CP40" s="321"/>
      <c r="CQ40" s="75"/>
    </row>
    <row r="41" spans="1:95" ht="9.75" customHeight="1" x14ac:dyDescent="0.25">
      <c r="AU41" s="255">
        <f>$E$10</f>
        <v>0</v>
      </c>
      <c r="BS41" s="255">
        <f>$E$10</f>
        <v>0</v>
      </c>
      <c r="CQ41" s="255">
        <f>$E$10</f>
        <v>0</v>
      </c>
    </row>
    <row r="42" spans="1:95" s="137" customFormat="1" ht="15" customHeight="1" x14ac:dyDescent="0.25">
      <c r="C42" s="137">
        <f>COUNTA(C17:J26)</f>
        <v>0</v>
      </c>
      <c r="E42" s="137">
        <f>COUNTA(B29:K40)</f>
        <v>0</v>
      </c>
      <c r="N42" s="137">
        <f>COUNTA(N17:U26)</f>
        <v>0</v>
      </c>
      <c r="P42" s="137">
        <f>COUNTA(M29:V40)</f>
        <v>0</v>
      </c>
      <c r="Z42" s="137">
        <f>COUNTA(Z17:AG26)</f>
        <v>0</v>
      </c>
      <c r="AB42" s="137">
        <f>COUNTA(Y29:AH40)</f>
        <v>0</v>
      </c>
      <c r="AL42" s="137">
        <f>COUNTA(AL17:AS26)</f>
        <v>0</v>
      </c>
      <c r="AN42" s="137">
        <f>COUNTA(AK29:AT40)</f>
        <v>0</v>
      </c>
      <c r="AU42" s="317"/>
      <c r="AX42" s="137">
        <f>COUNTA(AX17:BE26)</f>
        <v>0</v>
      </c>
      <c r="AZ42" s="137">
        <f>COUNTA(AW29:BF40)</f>
        <v>0</v>
      </c>
      <c r="BJ42" s="137">
        <f>COUNTA(BJ17:BQ26)</f>
        <v>0</v>
      </c>
      <c r="BL42" s="137">
        <f>COUNTA(BI29:BR40)</f>
        <v>0</v>
      </c>
      <c r="BS42" s="317"/>
      <c r="BV42" s="137">
        <f>COUNTA(BV17:CC26)</f>
        <v>0</v>
      </c>
      <c r="BX42" s="137">
        <f>COUNTA(BU29:CD40)</f>
        <v>0</v>
      </c>
      <c r="CH42" s="137">
        <f>COUNTA(CH17:CO26)</f>
        <v>0</v>
      </c>
      <c r="CJ42" s="137">
        <f>COUNTA(CG29:CP40)</f>
        <v>0</v>
      </c>
      <c r="CQ42" s="317"/>
    </row>
    <row r="43" spans="1:95" ht="15" customHeight="1" x14ac:dyDescent="0.25">
      <c r="AU43" s="255"/>
      <c r="BS43" s="255"/>
      <c r="CQ43" s="255"/>
    </row>
    <row r="44" spans="1:95" ht="15" customHeight="1" x14ac:dyDescent="0.25">
      <c r="AU44" s="255"/>
      <c r="BS44" s="255"/>
      <c r="CQ44" s="255"/>
    </row>
    <row r="45" spans="1:95" ht="15" customHeight="1" x14ac:dyDescent="0.25">
      <c r="AU45" s="255"/>
      <c r="BS45" s="255"/>
      <c r="CQ45" s="255"/>
    </row>
    <row r="46" spans="1:95" ht="15" customHeight="1" x14ac:dyDescent="0.25">
      <c r="AU46" s="255"/>
      <c r="BS46" s="255"/>
      <c r="CQ46" s="255"/>
    </row>
    <row r="47" spans="1:95" ht="15" customHeight="1" x14ac:dyDescent="0.25">
      <c r="AU47" s="255"/>
      <c r="BS47" s="255"/>
      <c r="CQ47" s="255"/>
    </row>
    <row r="48" spans="1:95" ht="15" customHeight="1" x14ac:dyDescent="0.25">
      <c r="AU48" s="255"/>
      <c r="BS48" s="255"/>
      <c r="CQ48" s="255"/>
    </row>
    <row r="49" spans="1:95" ht="15" customHeight="1" x14ac:dyDescent="0.25">
      <c r="AU49" s="255"/>
      <c r="BS49" s="255"/>
      <c r="CQ49" s="255"/>
    </row>
    <row r="50" spans="1:95" ht="15" customHeight="1" x14ac:dyDescent="0.25">
      <c r="AU50" s="255"/>
      <c r="BS50" s="255"/>
      <c r="CQ50" s="255"/>
    </row>
    <row r="51" spans="1:95" ht="15" customHeight="1" x14ac:dyDescent="0.25">
      <c r="AU51" s="255"/>
      <c r="BS51" s="255"/>
      <c r="CQ51" s="255"/>
    </row>
    <row r="52" spans="1:95" ht="15" customHeight="1" x14ac:dyDescent="0.25">
      <c r="AU52" s="255"/>
      <c r="BS52" s="255"/>
      <c r="CQ52" s="255"/>
    </row>
    <row r="53" spans="1:95" ht="15" customHeight="1" x14ac:dyDescent="0.25">
      <c r="AU53" s="255"/>
      <c r="BS53" s="255"/>
      <c r="CQ53" s="255"/>
    </row>
    <row r="54" spans="1:95" ht="15" customHeight="1" x14ac:dyDescent="0.25">
      <c r="V54" s="405">
        <f>E10</f>
        <v>0</v>
      </c>
      <c r="W54" s="406"/>
      <c r="AU54" s="255"/>
      <c r="BS54" s="255"/>
      <c r="CQ54" s="255"/>
    </row>
    <row r="55" spans="1:95" x14ac:dyDescent="0.25">
      <c r="A55" s="375" t="s">
        <v>159</v>
      </c>
      <c r="B55" s="376"/>
      <c r="C55" s="376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O55" s="376"/>
      <c r="P55" s="376"/>
      <c r="Q55" s="376"/>
      <c r="R55" s="376"/>
      <c r="S55" s="376"/>
      <c r="T55" s="376"/>
      <c r="U55" s="376"/>
      <c r="V55" s="376"/>
      <c r="W55" s="376"/>
    </row>
    <row r="56" spans="1:95" x14ac:dyDescent="0.25">
      <c r="A56" s="425"/>
      <c r="B56" s="425"/>
      <c r="C56" s="425"/>
      <c r="D56" s="428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0"/>
      <c r="P56" s="430"/>
      <c r="Q56" s="430"/>
      <c r="R56" s="430"/>
      <c r="S56" s="430"/>
      <c r="T56" s="430"/>
      <c r="U56" s="430"/>
      <c r="V56" s="430"/>
      <c r="W56" s="431"/>
    </row>
    <row r="57" spans="1:95" x14ac:dyDescent="0.25">
      <c r="A57" s="425"/>
      <c r="B57" s="425"/>
      <c r="C57" s="425"/>
      <c r="D57" s="428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0"/>
      <c r="P57" s="430"/>
      <c r="Q57" s="430"/>
      <c r="R57" s="430"/>
      <c r="S57" s="430"/>
      <c r="T57" s="430"/>
      <c r="U57" s="430"/>
      <c r="V57" s="430"/>
      <c r="W57" s="431"/>
    </row>
    <row r="58" spans="1:95" x14ac:dyDescent="0.25">
      <c r="A58" s="425"/>
      <c r="B58" s="425"/>
      <c r="C58" s="425"/>
      <c r="D58" s="428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1"/>
    </row>
    <row r="59" spans="1:95" x14ac:dyDescent="0.25">
      <c r="A59" s="425"/>
      <c r="B59" s="425"/>
      <c r="C59" s="425"/>
      <c r="D59" s="428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0"/>
      <c r="P59" s="430"/>
      <c r="Q59" s="430"/>
      <c r="R59" s="430"/>
      <c r="S59" s="430"/>
      <c r="T59" s="430"/>
      <c r="U59" s="430"/>
      <c r="V59" s="430"/>
      <c r="W59" s="431"/>
    </row>
    <row r="60" spans="1:95" x14ac:dyDescent="0.25">
      <c r="A60" s="425"/>
      <c r="B60" s="425"/>
      <c r="C60" s="425"/>
      <c r="D60" s="428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0"/>
      <c r="P60" s="430"/>
      <c r="Q60" s="430"/>
      <c r="R60" s="430"/>
      <c r="S60" s="430"/>
      <c r="T60" s="430"/>
      <c r="U60" s="430"/>
      <c r="V60" s="430"/>
      <c r="W60" s="431"/>
    </row>
    <row r="61" spans="1:95" x14ac:dyDescent="0.25">
      <c r="A61" s="425"/>
      <c r="B61" s="425"/>
      <c r="C61" s="425"/>
      <c r="D61" s="428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0"/>
      <c r="P61" s="430"/>
      <c r="Q61" s="430"/>
      <c r="R61" s="430"/>
      <c r="S61" s="430"/>
      <c r="T61" s="430"/>
      <c r="U61" s="430"/>
      <c r="V61" s="430"/>
      <c r="W61" s="431"/>
    </row>
    <row r="62" spans="1:95" x14ac:dyDescent="0.25">
      <c r="A62" s="425"/>
      <c r="B62" s="425"/>
      <c r="C62" s="425"/>
      <c r="D62" s="428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0"/>
      <c r="P62" s="430"/>
      <c r="Q62" s="430"/>
      <c r="R62" s="430"/>
      <c r="S62" s="430"/>
      <c r="T62" s="430"/>
      <c r="U62" s="430"/>
      <c r="V62" s="430"/>
      <c r="W62" s="431"/>
    </row>
    <row r="63" spans="1:95" x14ac:dyDescent="0.25">
      <c r="A63" s="425"/>
      <c r="B63" s="425"/>
      <c r="C63" s="425"/>
      <c r="D63" s="428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0"/>
      <c r="P63" s="430"/>
      <c r="Q63" s="430"/>
      <c r="R63" s="430"/>
      <c r="S63" s="430"/>
      <c r="T63" s="430"/>
      <c r="U63" s="430"/>
      <c r="V63" s="430"/>
      <c r="W63" s="431"/>
    </row>
    <row r="64" spans="1:95" x14ac:dyDescent="0.25">
      <c r="A64" s="425"/>
      <c r="B64" s="425"/>
      <c r="C64" s="425"/>
      <c r="D64" s="428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0"/>
      <c r="P64" s="430"/>
      <c r="Q64" s="430"/>
      <c r="R64" s="430"/>
      <c r="S64" s="430"/>
      <c r="T64" s="430"/>
      <c r="U64" s="430"/>
      <c r="V64" s="430"/>
      <c r="W64" s="431"/>
    </row>
    <row r="65" spans="1:23" x14ac:dyDescent="0.25">
      <c r="A65" s="425"/>
      <c r="B65" s="425"/>
      <c r="C65" s="425"/>
      <c r="D65" s="428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0"/>
      <c r="P65" s="430"/>
      <c r="Q65" s="430"/>
      <c r="R65" s="430"/>
      <c r="S65" s="430"/>
      <c r="T65" s="430"/>
      <c r="U65" s="430"/>
      <c r="V65" s="430"/>
      <c r="W65" s="431"/>
    </row>
    <row r="66" spans="1:23" x14ac:dyDescent="0.25">
      <c r="A66" s="425"/>
      <c r="B66" s="425"/>
      <c r="C66" s="425"/>
      <c r="D66" s="428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0"/>
      <c r="P66" s="430"/>
      <c r="Q66" s="430"/>
      <c r="R66" s="430"/>
      <c r="S66" s="430"/>
      <c r="T66" s="430"/>
      <c r="U66" s="430"/>
      <c r="V66" s="430"/>
      <c r="W66" s="431"/>
    </row>
    <row r="67" spans="1:23" x14ac:dyDescent="0.25">
      <c r="A67" s="425"/>
      <c r="B67" s="425"/>
      <c r="C67" s="425"/>
      <c r="D67" s="428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0"/>
      <c r="P67" s="430"/>
      <c r="Q67" s="430"/>
      <c r="R67" s="430"/>
      <c r="S67" s="430"/>
      <c r="T67" s="430"/>
      <c r="U67" s="430"/>
      <c r="V67" s="430"/>
      <c r="W67" s="431"/>
    </row>
    <row r="68" spans="1:23" x14ac:dyDescent="0.25">
      <c r="A68" s="425"/>
      <c r="B68" s="425"/>
      <c r="C68" s="425"/>
      <c r="D68" s="428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0"/>
      <c r="P68" s="430"/>
      <c r="Q68" s="430"/>
      <c r="R68" s="430"/>
      <c r="S68" s="430"/>
      <c r="T68" s="430"/>
      <c r="U68" s="430"/>
      <c r="V68" s="430"/>
      <c r="W68" s="431"/>
    </row>
    <row r="69" spans="1:23" x14ac:dyDescent="0.25">
      <c r="A69" s="425"/>
      <c r="B69" s="425"/>
      <c r="C69" s="425"/>
      <c r="D69" s="428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0"/>
      <c r="P69" s="430"/>
      <c r="Q69" s="430"/>
      <c r="R69" s="430"/>
      <c r="S69" s="430"/>
      <c r="T69" s="430"/>
      <c r="U69" s="430"/>
      <c r="V69" s="430"/>
      <c r="W69" s="431"/>
    </row>
    <row r="70" spans="1:23" x14ac:dyDescent="0.25">
      <c r="A70" s="425"/>
      <c r="B70" s="425"/>
      <c r="C70" s="425"/>
      <c r="D70" s="428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0"/>
      <c r="P70" s="430"/>
      <c r="Q70" s="430"/>
      <c r="R70" s="430"/>
      <c r="S70" s="430"/>
      <c r="T70" s="430"/>
      <c r="U70" s="430"/>
      <c r="V70" s="430"/>
      <c r="W70" s="431"/>
    </row>
    <row r="71" spans="1:23" x14ac:dyDescent="0.25">
      <c r="A71" s="425"/>
      <c r="B71" s="425"/>
      <c r="C71" s="425"/>
      <c r="D71" s="428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0"/>
      <c r="P71" s="430"/>
      <c r="Q71" s="430"/>
      <c r="R71" s="430"/>
      <c r="S71" s="430"/>
      <c r="T71" s="430"/>
      <c r="U71" s="430"/>
      <c r="V71" s="430"/>
      <c r="W71" s="431"/>
    </row>
    <row r="72" spans="1:23" x14ac:dyDescent="0.25">
      <c r="A72" s="425"/>
      <c r="B72" s="425"/>
      <c r="C72" s="425"/>
      <c r="D72" s="428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0"/>
      <c r="P72" s="430"/>
      <c r="Q72" s="430"/>
      <c r="R72" s="430"/>
      <c r="S72" s="430"/>
      <c r="T72" s="430"/>
      <c r="U72" s="430"/>
      <c r="V72" s="430"/>
      <c r="W72" s="431"/>
    </row>
    <row r="73" spans="1:23" x14ac:dyDescent="0.25">
      <c r="A73" s="425"/>
      <c r="B73" s="425"/>
      <c r="C73" s="425"/>
      <c r="D73" s="428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0"/>
      <c r="P73" s="430"/>
      <c r="Q73" s="430"/>
      <c r="R73" s="430"/>
      <c r="S73" s="430"/>
      <c r="T73" s="430"/>
      <c r="U73" s="430"/>
      <c r="V73" s="430"/>
      <c r="W73" s="431"/>
    </row>
    <row r="74" spans="1:23" x14ac:dyDescent="0.25">
      <c r="A74" s="425"/>
      <c r="B74" s="425"/>
      <c r="C74" s="425"/>
      <c r="D74" s="428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0"/>
      <c r="P74" s="430"/>
      <c r="Q74" s="430"/>
      <c r="R74" s="430"/>
      <c r="S74" s="430"/>
      <c r="T74" s="430"/>
      <c r="U74" s="430"/>
      <c r="V74" s="430"/>
      <c r="W74" s="431"/>
    </row>
    <row r="75" spans="1:23" x14ac:dyDescent="0.25">
      <c r="A75" s="425"/>
      <c r="B75" s="425"/>
      <c r="C75" s="425"/>
      <c r="D75" s="428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0"/>
      <c r="P75" s="430"/>
      <c r="Q75" s="430"/>
      <c r="R75" s="430"/>
      <c r="S75" s="430"/>
      <c r="T75" s="430"/>
      <c r="U75" s="430"/>
      <c r="V75" s="430"/>
      <c r="W75" s="431"/>
    </row>
    <row r="76" spans="1:23" x14ac:dyDescent="0.25">
      <c r="A76" s="425"/>
      <c r="B76" s="425"/>
      <c r="C76" s="425"/>
      <c r="D76" s="428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0"/>
      <c r="P76" s="430"/>
      <c r="Q76" s="430"/>
      <c r="R76" s="430"/>
      <c r="S76" s="430"/>
      <c r="T76" s="430"/>
      <c r="U76" s="430"/>
      <c r="V76" s="430"/>
      <c r="W76" s="431"/>
    </row>
    <row r="77" spans="1:23" x14ac:dyDescent="0.25">
      <c r="A77" s="425"/>
      <c r="B77" s="425"/>
      <c r="C77" s="425"/>
      <c r="D77" s="428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0"/>
      <c r="P77" s="430"/>
      <c r="Q77" s="430"/>
      <c r="R77" s="430"/>
      <c r="S77" s="430"/>
      <c r="T77" s="430"/>
      <c r="U77" s="430"/>
      <c r="V77" s="430"/>
      <c r="W77" s="431"/>
    </row>
    <row r="78" spans="1:23" x14ac:dyDescent="0.25">
      <c r="A78" s="425"/>
      <c r="B78" s="425"/>
      <c r="C78" s="425"/>
      <c r="D78" s="428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0"/>
      <c r="P78" s="430"/>
      <c r="Q78" s="430"/>
      <c r="R78" s="430"/>
      <c r="S78" s="430"/>
      <c r="T78" s="430"/>
      <c r="U78" s="430"/>
      <c r="V78" s="430"/>
      <c r="W78" s="431"/>
    </row>
    <row r="79" spans="1:23" x14ac:dyDescent="0.25">
      <c r="A79" s="425"/>
      <c r="B79" s="425"/>
      <c r="C79" s="425"/>
      <c r="D79" s="428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0"/>
      <c r="P79" s="430"/>
      <c r="Q79" s="430"/>
      <c r="R79" s="430"/>
      <c r="S79" s="430"/>
      <c r="T79" s="430"/>
      <c r="U79" s="430"/>
      <c r="V79" s="430"/>
      <c r="W79" s="431"/>
    </row>
    <row r="80" spans="1:23" x14ac:dyDescent="0.25">
      <c r="A80" s="425"/>
      <c r="B80" s="425"/>
      <c r="C80" s="425"/>
      <c r="D80" s="428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0"/>
      <c r="P80" s="430"/>
      <c r="Q80" s="430"/>
      <c r="R80" s="430"/>
      <c r="S80" s="430"/>
      <c r="T80" s="430"/>
      <c r="U80" s="430"/>
      <c r="V80" s="430"/>
      <c r="W80" s="431"/>
    </row>
    <row r="81" spans="1:23" x14ac:dyDescent="0.25">
      <c r="A81" s="425"/>
      <c r="B81" s="425"/>
      <c r="C81" s="425"/>
      <c r="D81" s="428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0"/>
      <c r="P81" s="430"/>
      <c r="Q81" s="430"/>
      <c r="R81" s="430"/>
      <c r="S81" s="430"/>
      <c r="T81" s="430"/>
      <c r="U81" s="430"/>
      <c r="V81" s="430"/>
      <c r="W81" s="431"/>
    </row>
    <row r="82" spans="1:23" x14ac:dyDescent="0.25">
      <c r="A82" s="425"/>
      <c r="B82" s="425"/>
      <c r="C82" s="425"/>
      <c r="D82" s="428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0"/>
      <c r="P82" s="430"/>
      <c r="Q82" s="430"/>
      <c r="R82" s="430"/>
      <c r="S82" s="430"/>
      <c r="T82" s="430"/>
      <c r="U82" s="430"/>
      <c r="V82" s="430"/>
      <c r="W82" s="431"/>
    </row>
    <row r="83" spans="1:23" x14ac:dyDescent="0.25">
      <c r="A83" s="425"/>
      <c r="B83" s="425"/>
      <c r="C83" s="425"/>
      <c r="D83" s="428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0"/>
      <c r="P83" s="430"/>
      <c r="Q83" s="430"/>
      <c r="R83" s="430"/>
      <c r="S83" s="430"/>
      <c r="T83" s="430"/>
      <c r="U83" s="430"/>
      <c r="V83" s="430"/>
      <c r="W83" s="431"/>
    </row>
    <row r="84" spans="1:23" x14ac:dyDescent="0.25">
      <c r="A84" s="425"/>
      <c r="B84" s="425"/>
      <c r="C84" s="425"/>
      <c r="D84" s="428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0"/>
      <c r="P84" s="430"/>
      <c r="Q84" s="430"/>
      <c r="R84" s="430"/>
      <c r="S84" s="430"/>
      <c r="T84" s="430"/>
      <c r="U84" s="430"/>
      <c r="V84" s="430"/>
      <c r="W84" s="431"/>
    </row>
    <row r="85" spans="1:23" x14ac:dyDescent="0.25">
      <c r="A85" s="425"/>
      <c r="B85" s="425"/>
      <c r="C85" s="425"/>
      <c r="D85" s="428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1"/>
    </row>
    <row r="86" spans="1:23" x14ac:dyDescent="0.25">
      <c r="A86" s="425"/>
      <c r="B86" s="425"/>
      <c r="C86" s="425"/>
      <c r="D86" s="428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1"/>
    </row>
    <row r="87" spans="1:23" x14ac:dyDescent="0.25">
      <c r="A87" s="425"/>
      <c r="B87" s="425"/>
      <c r="C87" s="425"/>
      <c r="D87" s="428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0"/>
      <c r="P87" s="430"/>
      <c r="Q87" s="430"/>
      <c r="R87" s="430"/>
      <c r="S87" s="430"/>
      <c r="T87" s="430"/>
      <c r="U87" s="430"/>
      <c r="V87" s="430"/>
      <c r="W87" s="431"/>
    </row>
    <row r="88" spans="1:23" x14ac:dyDescent="0.25">
      <c r="A88" s="425"/>
      <c r="B88" s="425"/>
      <c r="C88" s="425"/>
      <c r="D88" s="428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0"/>
      <c r="P88" s="430"/>
      <c r="Q88" s="430"/>
      <c r="R88" s="430"/>
      <c r="S88" s="430"/>
      <c r="T88" s="430"/>
      <c r="U88" s="430"/>
      <c r="V88" s="430"/>
      <c r="W88" s="431"/>
    </row>
    <row r="89" spans="1:23" x14ac:dyDescent="0.25">
      <c r="A89" s="425"/>
      <c r="B89" s="425"/>
      <c r="C89" s="425"/>
      <c r="D89" s="428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0"/>
      <c r="P89" s="430"/>
      <c r="Q89" s="430"/>
      <c r="R89" s="430"/>
      <c r="S89" s="430"/>
      <c r="T89" s="430"/>
      <c r="U89" s="430"/>
      <c r="V89" s="430"/>
      <c r="W89" s="431"/>
    </row>
    <row r="90" spans="1:23" x14ac:dyDescent="0.25">
      <c r="A90" s="425"/>
      <c r="B90" s="425"/>
      <c r="C90" s="425"/>
      <c r="D90" s="428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0"/>
      <c r="P90" s="430"/>
      <c r="Q90" s="430"/>
      <c r="R90" s="430"/>
      <c r="S90" s="430"/>
      <c r="T90" s="430"/>
      <c r="U90" s="430"/>
      <c r="V90" s="430"/>
      <c r="W90" s="431"/>
    </row>
    <row r="91" spans="1:23" x14ac:dyDescent="0.25">
      <c r="A91" s="425"/>
      <c r="B91" s="425"/>
      <c r="C91" s="425"/>
      <c r="D91" s="428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0"/>
      <c r="P91" s="430"/>
      <c r="Q91" s="430"/>
      <c r="R91" s="430"/>
      <c r="S91" s="430"/>
      <c r="T91" s="430"/>
      <c r="U91" s="430"/>
      <c r="V91" s="430"/>
      <c r="W91" s="431"/>
    </row>
    <row r="92" spans="1:23" x14ac:dyDescent="0.25">
      <c r="A92" s="425"/>
      <c r="B92" s="425"/>
      <c r="C92" s="425"/>
      <c r="D92" s="428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0"/>
      <c r="P92" s="430"/>
      <c r="Q92" s="430"/>
      <c r="R92" s="430"/>
      <c r="S92" s="430"/>
      <c r="T92" s="430"/>
      <c r="U92" s="430"/>
      <c r="V92" s="430"/>
      <c r="W92" s="431"/>
    </row>
    <row r="93" spans="1:23" x14ac:dyDescent="0.25">
      <c r="A93" s="425"/>
      <c r="B93" s="425"/>
      <c r="C93" s="425"/>
      <c r="D93" s="428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0"/>
      <c r="P93" s="430"/>
      <c r="Q93" s="430"/>
      <c r="R93" s="430"/>
      <c r="S93" s="430"/>
      <c r="T93" s="430"/>
      <c r="U93" s="430"/>
      <c r="V93" s="430"/>
      <c r="W93" s="431"/>
    </row>
    <row r="94" spans="1:23" x14ac:dyDescent="0.25">
      <c r="A94" s="425"/>
      <c r="B94" s="425"/>
      <c r="C94" s="425"/>
      <c r="D94" s="428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0"/>
      <c r="P94" s="430"/>
      <c r="Q94" s="430"/>
      <c r="R94" s="430"/>
      <c r="S94" s="430"/>
      <c r="T94" s="430"/>
      <c r="U94" s="430"/>
      <c r="V94" s="430"/>
      <c r="W94" s="431"/>
    </row>
    <row r="95" spans="1:23" x14ac:dyDescent="0.25">
      <c r="A95" s="425"/>
      <c r="B95" s="425"/>
      <c r="C95" s="425"/>
      <c r="D95" s="428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0"/>
      <c r="P95" s="430"/>
      <c r="Q95" s="430"/>
      <c r="R95" s="430"/>
      <c r="S95" s="430"/>
      <c r="T95" s="430"/>
      <c r="U95" s="430"/>
      <c r="V95" s="430"/>
      <c r="W95" s="431"/>
    </row>
    <row r="96" spans="1:23" x14ac:dyDescent="0.25">
      <c r="A96" s="425"/>
      <c r="B96" s="425"/>
      <c r="C96" s="425"/>
      <c r="D96" s="428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0"/>
      <c r="P96" s="430"/>
      <c r="Q96" s="430"/>
      <c r="R96" s="430"/>
      <c r="S96" s="430"/>
      <c r="T96" s="430"/>
      <c r="U96" s="430"/>
      <c r="V96" s="430"/>
      <c r="W96" s="431"/>
    </row>
    <row r="97" spans="1:23" x14ac:dyDescent="0.25">
      <c r="A97" s="425"/>
      <c r="B97" s="425"/>
      <c r="C97" s="425"/>
      <c r="D97" s="428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0"/>
      <c r="P97" s="430"/>
      <c r="Q97" s="430"/>
      <c r="R97" s="430"/>
      <c r="S97" s="430"/>
      <c r="T97" s="430"/>
      <c r="U97" s="430"/>
      <c r="V97" s="430"/>
      <c r="W97" s="431"/>
    </row>
    <row r="98" spans="1:23" x14ac:dyDescent="0.25">
      <c r="A98" s="425"/>
      <c r="B98" s="425"/>
      <c r="C98" s="425"/>
      <c r="D98" s="428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0"/>
      <c r="P98" s="430"/>
      <c r="Q98" s="430"/>
      <c r="R98" s="430"/>
      <c r="S98" s="430"/>
      <c r="T98" s="430"/>
      <c r="U98" s="430"/>
      <c r="V98" s="430"/>
      <c r="W98" s="431"/>
    </row>
    <row r="99" spans="1:23" x14ac:dyDescent="0.25">
      <c r="A99" s="425"/>
      <c r="B99" s="425"/>
      <c r="C99" s="425"/>
      <c r="D99" s="428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0"/>
      <c r="P99" s="430"/>
      <c r="Q99" s="430"/>
      <c r="R99" s="430"/>
      <c r="S99" s="430"/>
      <c r="T99" s="430"/>
      <c r="U99" s="430"/>
      <c r="V99" s="430"/>
      <c r="W99" s="431"/>
    </row>
    <row r="100" spans="1:23" x14ac:dyDescent="0.25">
      <c r="A100" s="425"/>
      <c r="B100" s="425"/>
      <c r="C100" s="425"/>
      <c r="D100" s="428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0"/>
      <c r="P100" s="430"/>
      <c r="Q100" s="430"/>
      <c r="R100" s="430"/>
      <c r="S100" s="430"/>
      <c r="T100" s="430"/>
      <c r="U100" s="430"/>
      <c r="V100" s="430"/>
      <c r="W100" s="431"/>
    </row>
    <row r="101" spans="1:23" x14ac:dyDescent="0.25">
      <c r="A101" s="425"/>
      <c r="B101" s="425"/>
      <c r="C101" s="425"/>
      <c r="D101" s="428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0"/>
      <c r="P101" s="430"/>
      <c r="Q101" s="430"/>
      <c r="R101" s="430"/>
      <c r="S101" s="430"/>
      <c r="T101" s="430"/>
      <c r="U101" s="430"/>
      <c r="V101" s="430"/>
      <c r="W101" s="431"/>
    </row>
    <row r="102" spans="1:23" x14ac:dyDescent="0.25">
      <c r="A102" s="425"/>
      <c r="B102" s="425"/>
      <c r="C102" s="425"/>
      <c r="D102" s="428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0"/>
      <c r="P102" s="430"/>
      <c r="Q102" s="430"/>
      <c r="R102" s="430"/>
      <c r="S102" s="430"/>
      <c r="T102" s="430"/>
      <c r="U102" s="430"/>
      <c r="V102" s="430"/>
      <c r="W102" s="431"/>
    </row>
    <row r="103" spans="1:23" x14ac:dyDescent="0.25">
      <c r="A103" s="425"/>
      <c r="B103" s="425"/>
      <c r="C103" s="425"/>
      <c r="D103" s="428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0"/>
      <c r="P103" s="430"/>
      <c r="Q103" s="430"/>
      <c r="R103" s="430"/>
      <c r="S103" s="430"/>
      <c r="T103" s="430"/>
      <c r="U103" s="430"/>
      <c r="V103" s="430"/>
      <c r="W103" s="431"/>
    </row>
  </sheetData>
  <sheetProtection password="99B9" sheet="1" objects="1" scenarios="1" selectLockedCells="1"/>
  <mergeCells count="222">
    <mergeCell ref="A3:D3"/>
    <mergeCell ref="E3:O3"/>
    <mergeCell ref="A4:D4"/>
    <mergeCell ref="E4:O4"/>
    <mergeCell ref="A6:B6"/>
    <mergeCell ref="E6:H6"/>
    <mergeCell ref="Y15:AE15"/>
    <mergeCell ref="AH15:AH16"/>
    <mergeCell ref="AI15:AI16"/>
    <mergeCell ref="AK15:AS15"/>
    <mergeCell ref="A8:D8"/>
    <mergeCell ref="A9:D9"/>
    <mergeCell ref="E9:O9"/>
    <mergeCell ref="A10:D10"/>
    <mergeCell ref="E10:H10"/>
    <mergeCell ref="B15:J15"/>
    <mergeCell ref="K15:K16"/>
    <mergeCell ref="L15:L16"/>
    <mergeCell ref="M15:S15"/>
    <mergeCell ref="CP15:CP16"/>
    <mergeCell ref="CQ15:CQ16"/>
    <mergeCell ref="B16:J16"/>
    <mergeCell ref="M16:S16"/>
    <mergeCell ref="Y16:AE16"/>
    <mergeCell ref="AK16:AS16"/>
    <mergeCell ref="AW16:BE16"/>
    <mergeCell ref="BI16:BQ16"/>
    <mergeCell ref="BU16:CC16"/>
    <mergeCell ref="CG16:CO16"/>
    <mergeCell ref="BR15:BR16"/>
    <mergeCell ref="BS15:BS16"/>
    <mergeCell ref="BU15:CC15"/>
    <mergeCell ref="CD15:CD16"/>
    <mergeCell ref="CE15:CE16"/>
    <mergeCell ref="CG15:CO15"/>
    <mergeCell ref="AT15:AT16"/>
    <mergeCell ref="AU15:AU16"/>
    <mergeCell ref="AW15:BE15"/>
    <mergeCell ref="BF15:BF16"/>
    <mergeCell ref="BG15:BG16"/>
    <mergeCell ref="BI15:BQ15"/>
    <mergeCell ref="V15:V16"/>
    <mergeCell ref="W15:W16"/>
    <mergeCell ref="C18:J18"/>
    <mergeCell ref="N18:U18"/>
    <mergeCell ref="Z18:AG18"/>
    <mergeCell ref="AL18:AS18"/>
    <mergeCell ref="AX18:BE18"/>
    <mergeCell ref="BJ18:BQ18"/>
    <mergeCell ref="BV18:CC18"/>
    <mergeCell ref="C17:J17"/>
    <mergeCell ref="N17:U17"/>
    <mergeCell ref="Z17:AG17"/>
    <mergeCell ref="AL17:AS17"/>
    <mergeCell ref="AX17:BE17"/>
    <mergeCell ref="BJ19:BQ19"/>
    <mergeCell ref="BV19:CC19"/>
    <mergeCell ref="CH19:CO19"/>
    <mergeCell ref="AX20:BE20"/>
    <mergeCell ref="BJ20:BQ20"/>
    <mergeCell ref="BV20:CC20"/>
    <mergeCell ref="CH20:CO20"/>
    <mergeCell ref="BJ17:BQ17"/>
    <mergeCell ref="BV17:CC17"/>
    <mergeCell ref="CH17:CO17"/>
    <mergeCell ref="CH18:CO18"/>
    <mergeCell ref="C20:J20"/>
    <mergeCell ref="N20:U20"/>
    <mergeCell ref="Z20:AG20"/>
    <mergeCell ref="AL20:AS20"/>
    <mergeCell ref="C19:J19"/>
    <mergeCell ref="N19:U19"/>
    <mergeCell ref="Z19:AG19"/>
    <mergeCell ref="AL19:AS19"/>
    <mergeCell ref="AX19:BE19"/>
    <mergeCell ref="BV21:CC21"/>
    <mergeCell ref="CH21:CO21"/>
    <mergeCell ref="C22:J22"/>
    <mergeCell ref="N22:U22"/>
    <mergeCell ref="Z22:AG22"/>
    <mergeCell ref="AL22:AS22"/>
    <mergeCell ref="AX22:BE22"/>
    <mergeCell ref="BJ22:BQ22"/>
    <mergeCell ref="BV22:CC22"/>
    <mergeCell ref="CH22:CO22"/>
    <mergeCell ref="C21:J21"/>
    <mergeCell ref="N21:U21"/>
    <mergeCell ref="Z21:AG21"/>
    <mergeCell ref="AL21:AS21"/>
    <mergeCell ref="AX21:BE21"/>
    <mergeCell ref="BJ21:BQ21"/>
    <mergeCell ref="CH23:CO23"/>
    <mergeCell ref="C24:J24"/>
    <mergeCell ref="N24:U24"/>
    <mergeCell ref="Z24:AG24"/>
    <mergeCell ref="AL24:AS24"/>
    <mergeCell ref="AX24:BE24"/>
    <mergeCell ref="BJ24:BQ24"/>
    <mergeCell ref="BV24:CC24"/>
    <mergeCell ref="CH24:CO24"/>
    <mergeCell ref="C23:J23"/>
    <mergeCell ref="N23:U23"/>
    <mergeCell ref="Z23:AG23"/>
    <mergeCell ref="AL23:AS23"/>
    <mergeCell ref="AX23:BE23"/>
    <mergeCell ref="BJ23:BQ23"/>
    <mergeCell ref="V54:W54"/>
    <mergeCell ref="A55:W55"/>
    <mergeCell ref="A56:E56"/>
    <mergeCell ref="F56:W56"/>
    <mergeCell ref="A57:E57"/>
    <mergeCell ref="F57:W57"/>
    <mergeCell ref="BV25:CC25"/>
    <mergeCell ref="CH25:CO25"/>
    <mergeCell ref="C26:J26"/>
    <mergeCell ref="N26:U26"/>
    <mergeCell ref="Z26:AG26"/>
    <mergeCell ref="AL26:AS26"/>
    <mergeCell ref="AX26:BE26"/>
    <mergeCell ref="BJ26:BQ26"/>
    <mergeCell ref="BV26:CC26"/>
    <mergeCell ref="CH26:CO26"/>
    <mergeCell ref="C25:J25"/>
    <mergeCell ref="N25:U25"/>
    <mergeCell ref="Z25:AG25"/>
    <mergeCell ref="AL25:AS25"/>
    <mergeCell ref="AX25:BE25"/>
    <mergeCell ref="BJ25:BQ25"/>
    <mergeCell ref="A17:A26"/>
    <mergeCell ref="BV23:CC23"/>
    <mergeCell ref="A61:E61"/>
    <mergeCell ref="F61:W61"/>
    <mergeCell ref="A62:E62"/>
    <mergeCell ref="F62:W62"/>
    <mergeCell ref="A63:E63"/>
    <mergeCell ref="F63:W63"/>
    <mergeCell ref="A58:E58"/>
    <mergeCell ref="F58:W58"/>
    <mergeCell ref="A59:E59"/>
    <mergeCell ref="F59:W59"/>
    <mergeCell ref="A60:E60"/>
    <mergeCell ref="F60:W60"/>
    <mergeCell ref="A67:E67"/>
    <mergeCell ref="F67:W67"/>
    <mergeCell ref="A68:E68"/>
    <mergeCell ref="F68:W68"/>
    <mergeCell ref="A69:E69"/>
    <mergeCell ref="F69:W69"/>
    <mergeCell ref="A64:E64"/>
    <mergeCell ref="F64:W64"/>
    <mergeCell ref="A65:E65"/>
    <mergeCell ref="F65:W65"/>
    <mergeCell ref="A66:E66"/>
    <mergeCell ref="F66:W66"/>
    <mergeCell ref="A73:E73"/>
    <mergeCell ref="F73:W73"/>
    <mergeCell ref="A74:E74"/>
    <mergeCell ref="F74:W74"/>
    <mergeCell ref="A75:E75"/>
    <mergeCell ref="F75:W75"/>
    <mergeCell ref="A70:E70"/>
    <mergeCell ref="F70:W70"/>
    <mergeCell ref="A71:E71"/>
    <mergeCell ref="F71:W71"/>
    <mergeCell ref="A72:E72"/>
    <mergeCell ref="F72:W72"/>
    <mergeCell ref="A79:E79"/>
    <mergeCell ref="F79:W79"/>
    <mergeCell ref="A80:E80"/>
    <mergeCell ref="F80:W80"/>
    <mergeCell ref="A81:E81"/>
    <mergeCell ref="F81:W81"/>
    <mergeCell ref="A76:E76"/>
    <mergeCell ref="F76:W76"/>
    <mergeCell ref="A77:E77"/>
    <mergeCell ref="F77:W77"/>
    <mergeCell ref="A78:E78"/>
    <mergeCell ref="F78:W78"/>
    <mergeCell ref="A85:E85"/>
    <mergeCell ref="F85:W85"/>
    <mergeCell ref="A86:E86"/>
    <mergeCell ref="F86:W86"/>
    <mergeCell ref="A87:E87"/>
    <mergeCell ref="F87:W87"/>
    <mergeCell ref="A82:E82"/>
    <mergeCell ref="F82:W82"/>
    <mergeCell ref="A83:E83"/>
    <mergeCell ref="F83:W83"/>
    <mergeCell ref="A84:E84"/>
    <mergeCell ref="F84:W84"/>
    <mergeCell ref="A91:E91"/>
    <mergeCell ref="F91:W91"/>
    <mergeCell ref="A92:E92"/>
    <mergeCell ref="F92:W92"/>
    <mergeCell ref="A88:E88"/>
    <mergeCell ref="F88:W88"/>
    <mergeCell ref="A89:E89"/>
    <mergeCell ref="F89:W89"/>
    <mergeCell ref="A90:E90"/>
    <mergeCell ref="F90:W90"/>
    <mergeCell ref="A96:E96"/>
    <mergeCell ref="F96:W96"/>
    <mergeCell ref="A97:E97"/>
    <mergeCell ref="F97:W97"/>
    <mergeCell ref="A98:E98"/>
    <mergeCell ref="F98:W98"/>
    <mergeCell ref="A93:E93"/>
    <mergeCell ref="F93:W93"/>
    <mergeCell ref="A94:E94"/>
    <mergeCell ref="F94:W94"/>
    <mergeCell ref="A95:E95"/>
    <mergeCell ref="F95:W95"/>
    <mergeCell ref="A102:E102"/>
    <mergeCell ref="F102:W102"/>
    <mergeCell ref="A103:E103"/>
    <mergeCell ref="F103:W103"/>
    <mergeCell ref="A99:E99"/>
    <mergeCell ref="F99:W99"/>
    <mergeCell ref="A100:E100"/>
    <mergeCell ref="F100:W100"/>
    <mergeCell ref="A101:E101"/>
    <mergeCell ref="F101:W101"/>
  </mergeCells>
  <dataValidations count="1">
    <dataValidation type="list" allowBlank="1" showInputMessage="1" showErrorMessage="1" sqref="CF17:CF26 BH17:BH26 BT17:BT26 AJ17:AJ26 X17:X26 AV17:AV26" xr:uid="{00000000-0002-0000-0400-000000000000}">
      <formula1>$C$18:$C$24</formula1>
    </dataValidation>
  </dataValidations>
  <pageMargins left="0.70866141732283472" right="0.11811023622047245" top="0.78740157480314965" bottom="0.78740157480314965" header="0.31496062992125984" footer="0.31496062992125984"/>
  <pageSetup paperSize="9" orientation="portrait" horizontalDpi="1200" verticalDpi="120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3" operator="equal" id="{F2ACD3C9-A4FD-4632-9B2B-2EF81DBC858B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BG29:BG40</xm:sqref>
        </x14:conditionalFormatting>
        <x14:conditionalFormatting xmlns:xm="http://schemas.microsoft.com/office/excel/2006/main">
          <x14:cfRule type="cellIs" priority="442" operator="equal" id="{AF038BB7-84F6-4299-AB51-63D74182D2AC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BS29:BS40</xm:sqref>
        </x14:conditionalFormatting>
        <x14:conditionalFormatting xmlns:xm="http://schemas.microsoft.com/office/excel/2006/main">
          <x14:cfRule type="cellIs" priority="441" operator="equal" id="{B9515E28-8920-4702-B3C8-684266756C32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CE29:CE40</xm:sqref>
        </x14:conditionalFormatting>
        <x14:conditionalFormatting xmlns:xm="http://schemas.microsoft.com/office/excel/2006/main">
          <x14:cfRule type="cellIs" priority="440" operator="equal" id="{CFFB42B7-075D-4A1B-B541-910F88A40544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CQ29:CQ40</xm:sqref>
        </x14:conditionalFormatting>
        <x14:conditionalFormatting xmlns:xm="http://schemas.microsoft.com/office/excel/2006/main">
          <x14:cfRule type="cellIs" priority="245" operator="equal" id="{5157390B-0B46-4E75-94FE-9A2E3C150B53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BI29:BR40</xm:sqref>
        </x14:conditionalFormatting>
        <x14:conditionalFormatting xmlns:xm="http://schemas.microsoft.com/office/excel/2006/main">
          <x14:cfRule type="cellIs" priority="244" operator="equal" id="{D89F4157-E5B1-4ED0-8CF5-B3C28C3B724D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BU29:CD40</xm:sqref>
        </x14:conditionalFormatting>
        <x14:conditionalFormatting xmlns:xm="http://schemas.microsoft.com/office/excel/2006/main">
          <x14:cfRule type="cellIs" priority="243" operator="equal" id="{A86C15A8-186A-4CBD-9F22-71A109878284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CG29:CP40</xm:sqref>
        </x14:conditionalFormatting>
        <x14:conditionalFormatting xmlns:xm="http://schemas.microsoft.com/office/excel/2006/main">
          <x14:cfRule type="cellIs" priority="238" operator="equal" id="{CD5AA2D7-29B8-45B4-8FDA-9B97F9853BEB}">
            <xm:f>Quellen!$C$8</xm:f>
            <x14:dxf>
              <font>
                <color rgb="FF0070C0"/>
              </font>
            </x14:dxf>
          </x14:cfRule>
          <x14:cfRule type="cellIs" priority="239" operator="equal" id="{0279A8B7-BAB6-49CB-860F-FD62288C87FA}">
            <xm:f>Quellen!$C$7</xm:f>
            <x14:dxf>
              <font>
                <color rgb="FF00B050"/>
              </font>
            </x14:dxf>
          </x14:cfRule>
          <xm:sqref>K17</xm:sqref>
        </x14:conditionalFormatting>
        <x14:conditionalFormatting xmlns:xm="http://schemas.microsoft.com/office/excel/2006/main">
          <x14:cfRule type="cellIs" priority="236" operator="equal" id="{B3E45750-5381-42E4-9952-8595471B1A45}">
            <xm:f>Quellen!$C$8</xm:f>
            <x14:dxf>
              <font>
                <color rgb="FF0070C0"/>
              </font>
            </x14:dxf>
          </x14:cfRule>
          <x14:cfRule type="cellIs" priority="237" operator="equal" id="{BA075F1D-23EF-4F2D-A401-3B1F8BD85D83}">
            <xm:f>Quellen!$C$7</xm:f>
            <x14:dxf>
              <font>
                <color rgb="FF00B050"/>
              </font>
            </x14:dxf>
          </x14:cfRule>
          <xm:sqref>K18:K26</xm:sqref>
        </x14:conditionalFormatting>
        <x14:conditionalFormatting xmlns:xm="http://schemas.microsoft.com/office/excel/2006/main">
          <x14:cfRule type="cellIs" priority="234" operator="equal" id="{12D6A48E-0021-40DF-B59C-C86199DC464D}">
            <xm:f>Quellen!$C$8</xm:f>
            <x14:dxf>
              <font>
                <color rgb="FF0070C0"/>
              </font>
            </x14:dxf>
          </x14:cfRule>
          <x14:cfRule type="cellIs" priority="235" operator="equal" id="{53AF36CE-9D6A-464D-BA8D-D6726ECD2088}">
            <xm:f>Quellen!$C$7</xm:f>
            <x14:dxf>
              <font>
                <color rgb="FF00B050"/>
              </font>
            </x14:dxf>
          </x14:cfRule>
          <xm:sqref>V17</xm:sqref>
        </x14:conditionalFormatting>
        <x14:conditionalFormatting xmlns:xm="http://schemas.microsoft.com/office/excel/2006/main">
          <x14:cfRule type="cellIs" priority="232" operator="equal" id="{8B39EB99-1CF8-41B4-A7F5-EFED10D619CE}">
            <xm:f>Quellen!$C$8</xm:f>
            <x14:dxf>
              <font>
                <color rgb="FF0070C0"/>
              </font>
            </x14:dxf>
          </x14:cfRule>
          <x14:cfRule type="cellIs" priority="233" operator="equal" id="{F07FB9C9-71A0-4FC9-A99E-5326C35186B6}">
            <xm:f>Quellen!$C$7</xm:f>
            <x14:dxf>
              <font>
                <color rgb="FF00B050"/>
              </font>
            </x14:dxf>
          </x14:cfRule>
          <xm:sqref>V18:V26</xm:sqref>
        </x14:conditionalFormatting>
        <x14:conditionalFormatting xmlns:xm="http://schemas.microsoft.com/office/excel/2006/main">
          <x14:cfRule type="cellIs" priority="230" operator="equal" id="{06C1D974-61A7-4863-BF36-3411A1A84EF9}">
            <xm:f>Quellen!$C$8</xm:f>
            <x14:dxf>
              <font>
                <color rgb="FF0070C0"/>
              </font>
            </x14:dxf>
          </x14:cfRule>
          <x14:cfRule type="cellIs" priority="231" operator="equal" id="{2D0341D0-8EA8-43DE-AAD3-18217212801B}">
            <xm:f>Quellen!$C$7</xm:f>
            <x14:dxf>
              <font>
                <color rgb="FF00B050"/>
              </font>
            </x14:dxf>
          </x14:cfRule>
          <xm:sqref>AH17</xm:sqref>
        </x14:conditionalFormatting>
        <x14:conditionalFormatting xmlns:xm="http://schemas.microsoft.com/office/excel/2006/main">
          <x14:cfRule type="cellIs" priority="228" operator="equal" id="{2C8EB5C4-E777-4127-9ED8-5AC96ED563B0}">
            <xm:f>Quellen!$C$8</xm:f>
            <x14:dxf>
              <font>
                <color rgb="FF0070C0"/>
              </font>
            </x14:dxf>
          </x14:cfRule>
          <x14:cfRule type="cellIs" priority="229" operator="equal" id="{44AA24AF-145B-400B-8EBB-6F422FE51BBC}">
            <xm:f>Quellen!$C$7</xm:f>
            <x14:dxf>
              <font>
                <color rgb="FF00B050"/>
              </font>
            </x14:dxf>
          </x14:cfRule>
          <xm:sqref>AH18:AH26</xm:sqref>
        </x14:conditionalFormatting>
        <x14:conditionalFormatting xmlns:xm="http://schemas.microsoft.com/office/excel/2006/main">
          <x14:cfRule type="cellIs" priority="226" operator="equal" id="{D0E4F5B4-43CA-4109-8C86-2DB0BBC3C77C}">
            <xm:f>Quellen!$C$8</xm:f>
            <x14:dxf>
              <font>
                <color rgb="FF0070C0"/>
              </font>
            </x14:dxf>
          </x14:cfRule>
          <x14:cfRule type="cellIs" priority="227" operator="equal" id="{33D3B1E1-B707-49A6-AAA5-474CCE95E72D}">
            <xm:f>Quellen!$C$7</xm:f>
            <x14:dxf>
              <font>
                <color rgb="FF00B050"/>
              </font>
            </x14:dxf>
          </x14:cfRule>
          <xm:sqref>AT17</xm:sqref>
        </x14:conditionalFormatting>
        <x14:conditionalFormatting xmlns:xm="http://schemas.microsoft.com/office/excel/2006/main">
          <x14:cfRule type="cellIs" priority="224" operator="equal" id="{68503FAA-57C1-4392-8B65-B44076EE87E1}">
            <xm:f>Quellen!$C$8</xm:f>
            <x14:dxf>
              <font>
                <color rgb="FF0070C0"/>
              </font>
            </x14:dxf>
          </x14:cfRule>
          <x14:cfRule type="cellIs" priority="225" operator="equal" id="{638B811F-277C-4711-8060-739D8E8C3E1A}">
            <xm:f>Quellen!$C$7</xm:f>
            <x14:dxf>
              <font>
                <color rgb="FF00B050"/>
              </font>
            </x14:dxf>
          </x14:cfRule>
          <xm:sqref>AT18:AT26</xm:sqref>
        </x14:conditionalFormatting>
        <x14:conditionalFormatting xmlns:xm="http://schemas.microsoft.com/office/excel/2006/main">
          <x14:cfRule type="cellIs" priority="222" operator="equal" id="{08580186-F7C6-46FB-B8CD-9183032ED492}">
            <xm:f>Quellen!$C$8</xm:f>
            <x14:dxf>
              <font>
                <color rgb="FF0070C0"/>
              </font>
            </x14:dxf>
          </x14:cfRule>
          <x14:cfRule type="cellIs" priority="223" operator="equal" id="{0F82F2A9-B039-4F9A-9644-C7810231184F}">
            <xm:f>Quellen!$C$7</xm:f>
            <x14:dxf>
              <font>
                <color rgb="FF00B050"/>
              </font>
            </x14:dxf>
          </x14:cfRule>
          <xm:sqref>BF17</xm:sqref>
        </x14:conditionalFormatting>
        <x14:conditionalFormatting xmlns:xm="http://schemas.microsoft.com/office/excel/2006/main">
          <x14:cfRule type="cellIs" priority="220" operator="equal" id="{0F4D0E62-6AB0-44CA-964E-AD02A84A3520}">
            <xm:f>Quellen!$C$8</xm:f>
            <x14:dxf>
              <font>
                <color rgb="FF0070C0"/>
              </font>
            </x14:dxf>
          </x14:cfRule>
          <x14:cfRule type="cellIs" priority="221" operator="equal" id="{3B8FCB7A-CBF7-49CF-ADFC-B3352B122F4E}">
            <xm:f>Quellen!$C$7</xm:f>
            <x14:dxf>
              <font>
                <color rgb="FF00B050"/>
              </font>
            </x14:dxf>
          </x14:cfRule>
          <xm:sqref>BF18:BF26</xm:sqref>
        </x14:conditionalFormatting>
        <x14:conditionalFormatting xmlns:xm="http://schemas.microsoft.com/office/excel/2006/main">
          <x14:cfRule type="cellIs" priority="218" operator="equal" id="{65428EC4-0FB8-4F3B-9FCD-CB402DF30DA8}">
            <xm:f>Quellen!$C$8</xm:f>
            <x14:dxf>
              <font>
                <color rgb="FF0070C0"/>
              </font>
            </x14:dxf>
          </x14:cfRule>
          <x14:cfRule type="cellIs" priority="219" operator="equal" id="{11A36AD9-4DE9-4FD5-807A-E2B0DAC2E1B8}">
            <xm:f>Quellen!$C$7</xm:f>
            <x14:dxf>
              <font>
                <color rgb="FF00B050"/>
              </font>
            </x14:dxf>
          </x14:cfRule>
          <xm:sqref>BR17</xm:sqref>
        </x14:conditionalFormatting>
        <x14:conditionalFormatting xmlns:xm="http://schemas.microsoft.com/office/excel/2006/main">
          <x14:cfRule type="cellIs" priority="216" operator="equal" id="{5A76B663-9413-49D0-854E-C797E8F85B3D}">
            <xm:f>Quellen!$C$8</xm:f>
            <x14:dxf>
              <font>
                <color rgb="FF0070C0"/>
              </font>
            </x14:dxf>
          </x14:cfRule>
          <x14:cfRule type="cellIs" priority="217" operator="equal" id="{D3DF7E08-B576-4D25-8339-0B8BA53F9358}">
            <xm:f>Quellen!$C$7</xm:f>
            <x14:dxf>
              <font>
                <color rgb="FF00B050"/>
              </font>
            </x14:dxf>
          </x14:cfRule>
          <xm:sqref>BR18:BR26</xm:sqref>
        </x14:conditionalFormatting>
        <x14:conditionalFormatting xmlns:xm="http://schemas.microsoft.com/office/excel/2006/main">
          <x14:cfRule type="cellIs" priority="214" operator="equal" id="{64DF22B7-02A9-4F12-90CF-2BD5F493E187}">
            <xm:f>Quellen!$C$8</xm:f>
            <x14:dxf>
              <font>
                <color rgb="FF0070C0"/>
              </font>
            </x14:dxf>
          </x14:cfRule>
          <x14:cfRule type="cellIs" priority="215" operator="equal" id="{EA0CE367-B080-45B6-BD24-19A94BC2B7F5}">
            <xm:f>Quellen!$C$7</xm:f>
            <x14:dxf>
              <font>
                <color rgb="FF00B050"/>
              </font>
            </x14:dxf>
          </x14:cfRule>
          <xm:sqref>CD17</xm:sqref>
        </x14:conditionalFormatting>
        <x14:conditionalFormatting xmlns:xm="http://schemas.microsoft.com/office/excel/2006/main">
          <x14:cfRule type="cellIs" priority="212" operator="equal" id="{724C2D9D-4226-4617-935C-DA4977D09385}">
            <xm:f>Quellen!$C$8</xm:f>
            <x14:dxf>
              <font>
                <color rgb="FF0070C0"/>
              </font>
            </x14:dxf>
          </x14:cfRule>
          <x14:cfRule type="cellIs" priority="213" operator="equal" id="{70614F2E-3CF1-4FF6-BFFC-85A38F843370}">
            <xm:f>Quellen!$C$7</xm:f>
            <x14:dxf>
              <font>
                <color rgb="FF00B050"/>
              </font>
            </x14:dxf>
          </x14:cfRule>
          <xm:sqref>CD18:CD26</xm:sqref>
        </x14:conditionalFormatting>
        <x14:conditionalFormatting xmlns:xm="http://schemas.microsoft.com/office/excel/2006/main">
          <x14:cfRule type="cellIs" priority="210" operator="equal" id="{85C90CB4-1B52-4EEF-B016-C8930C3E6CC0}">
            <xm:f>Quellen!$C$8</xm:f>
            <x14:dxf>
              <font>
                <color rgb="FF0070C0"/>
              </font>
            </x14:dxf>
          </x14:cfRule>
          <x14:cfRule type="cellIs" priority="211" operator="equal" id="{C0D5C731-F612-4782-AE77-95D6DB28978A}">
            <xm:f>Quellen!$C$7</xm:f>
            <x14:dxf>
              <font>
                <color rgb="FF00B050"/>
              </font>
            </x14:dxf>
          </x14:cfRule>
          <xm:sqref>CP17</xm:sqref>
        </x14:conditionalFormatting>
        <x14:conditionalFormatting xmlns:xm="http://schemas.microsoft.com/office/excel/2006/main">
          <x14:cfRule type="cellIs" priority="208" operator="equal" id="{D8FD7B19-9A42-403C-8E8F-7BC26AD74629}">
            <xm:f>Quellen!$C$8</xm:f>
            <x14:dxf>
              <font>
                <color rgb="FF0070C0"/>
              </font>
            </x14:dxf>
          </x14:cfRule>
          <x14:cfRule type="cellIs" priority="209" operator="equal" id="{69A80F70-DF0B-4F08-9CF3-F7A6FC4EE0DD}">
            <xm:f>Quellen!$C$7</xm:f>
            <x14:dxf>
              <font>
                <color rgb="FF00B050"/>
              </font>
            </x14:dxf>
          </x14:cfRule>
          <xm:sqref>CP18:CP26</xm:sqref>
        </x14:conditionalFormatting>
        <x14:conditionalFormatting xmlns:xm="http://schemas.microsoft.com/office/excel/2006/main">
          <x14:cfRule type="cellIs" priority="207" operator="equal" id="{92ABAB01-9898-4E19-80FF-11166C8D0025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B29:K40</xm:sqref>
        </x14:conditionalFormatting>
        <x14:conditionalFormatting xmlns:xm="http://schemas.microsoft.com/office/excel/2006/main">
          <x14:cfRule type="cellIs" priority="202" operator="equal" id="{B8F0D188-EA74-4824-B8F1-17839472106D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M29:V40</xm:sqref>
        </x14:conditionalFormatting>
        <x14:conditionalFormatting xmlns:xm="http://schemas.microsoft.com/office/excel/2006/main">
          <x14:cfRule type="cellIs" priority="201" operator="equal" id="{BC13F735-3D4C-4FA6-9E9E-FCBE597B511C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Y29:AH40</xm:sqref>
        </x14:conditionalFormatting>
        <x14:conditionalFormatting xmlns:xm="http://schemas.microsoft.com/office/excel/2006/main">
          <x14:cfRule type="cellIs" priority="200" operator="equal" id="{18151D7E-2BB8-4880-B749-0750212254AE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AK29:AT40</xm:sqref>
        </x14:conditionalFormatting>
        <x14:conditionalFormatting xmlns:xm="http://schemas.microsoft.com/office/excel/2006/main">
          <x14:cfRule type="cellIs" priority="199" operator="equal" id="{F2E68BC3-B10F-46A4-9F92-1D4568E49870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AW29:BF40</xm:sqref>
        </x14:conditionalFormatting>
        <x14:conditionalFormatting xmlns:xm="http://schemas.microsoft.com/office/excel/2006/main">
          <x14:cfRule type="cellIs" priority="193" operator="equal" id="{4064CF86-CA77-4CE3-B23C-AD56FF78DF18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94" operator="equal" id="{8EDF7262-7DB8-463A-BF86-2990DC7EA832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95" operator="equal" id="{F7129738-7BE7-4FD7-9ED2-AEF92D6ADF4A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6" operator="equal" id="{1DEFA674-E979-489F-8403-24A892352B83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7" operator="equal" id="{63D64CBA-A206-4518-A7A9-E2B3E37E17B7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8" operator="equal" id="{3FDD3F4B-963E-491F-AF38-CC5AF11E8131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L17</xm:sqref>
        </x14:conditionalFormatting>
        <x14:conditionalFormatting xmlns:xm="http://schemas.microsoft.com/office/excel/2006/main">
          <x14:cfRule type="cellIs" priority="187" operator="equal" id="{9957072A-88C3-4E95-94AF-A284B6621FB0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88" operator="equal" id="{3AAD8BA5-E103-4EEC-80DB-E58D64619F9B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89" operator="equal" id="{E7896510-D246-4BF0-AEE9-1393086DF81E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90" operator="equal" id="{391A5741-BABF-456D-B3CB-03D4AF2335A1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91" operator="equal" id="{51020C52-367A-4ADA-B8C8-C73594BEFD75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92" operator="equal" id="{16A84A6F-EFC1-456E-A9A7-1E80DC2F4F0A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cellIs" priority="181" operator="equal" id="{9B28F5D5-8EEB-409F-A831-025160563971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82" operator="equal" id="{2C400A34-3F8B-4E1A-8859-F4A1846D8EB8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83" operator="equal" id="{AC0FED39-BC2A-41A3-B8DC-153FF6E5A242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84" operator="equal" id="{F34E013A-ABB5-4B76-A950-6B963DFD8F92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85" operator="equal" id="{560798D6-54EA-44F0-8BF5-3228AA5B2FB8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6" operator="equal" id="{063C075F-50AF-4DBB-80AE-5CB38E73312D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L19:L26</xm:sqref>
        </x14:conditionalFormatting>
        <x14:conditionalFormatting xmlns:xm="http://schemas.microsoft.com/office/excel/2006/main">
          <x14:cfRule type="cellIs" priority="175" operator="equal" id="{CB5C0535-FDA8-4350-8F1F-F2B9C9F1FC5B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76" operator="equal" id="{51EE3DE8-9EEA-4896-B042-8D4FBBF883E4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77" operator="equal" id="{630DBE55-242F-4A30-9C1E-6BD68E742BDF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78" operator="equal" id="{6F85F042-6C59-484D-ABC4-4B580BD12042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79" operator="equal" id="{C9FE7A0F-4FAF-43D1-A9A4-B9E739968EB1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0" operator="equal" id="{9B4D6B57-4C8B-4CA9-921A-B4B854591041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W17</xm:sqref>
        </x14:conditionalFormatting>
        <x14:conditionalFormatting xmlns:xm="http://schemas.microsoft.com/office/excel/2006/main">
          <x14:cfRule type="cellIs" priority="169" operator="equal" id="{C5807380-51A9-457F-8F2B-C41AFFE47C2F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70" operator="equal" id="{CD83E442-2A28-4F16-93C4-8B69EBB8D3E9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71" operator="equal" id="{30719FC8-A3D4-429D-B81A-9B29CBAF45D8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72" operator="equal" id="{68A345EF-53AD-4E29-B8A1-31087B336416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73" operator="equal" id="{43C7498A-378E-4A5C-A16F-0D738294E627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74" operator="equal" id="{883EA811-CA8E-4B59-9C9D-D3BAC2793B42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W18</xm:sqref>
        </x14:conditionalFormatting>
        <x14:conditionalFormatting xmlns:xm="http://schemas.microsoft.com/office/excel/2006/main">
          <x14:cfRule type="cellIs" priority="163" operator="equal" id="{588F9316-C538-4C1B-93A8-990B1547DEF2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64" operator="equal" id="{E753AF74-5444-4CB1-A567-21A69EBDE75B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65" operator="equal" id="{B1354243-BE2A-4A03-B978-6F5220F1D0E8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66" operator="equal" id="{8A0AA4B1-5FBA-46BF-90BD-7ECEAA6914AA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67" operator="equal" id="{EFE8DE6D-4E80-4821-ACE2-55C4591382C5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68" operator="equal" id="{97AE2FF3-55D3-45B1-8319-403101DA4F30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W19:W26</xm:sqref>
        </x14:conditionalFormatting>
        <x14:conditionalFormatting xmlns:xm="http://schemas.microsoft.com/office/excel/2006/main">
          <x14:cfRule type="cellIs" priority="49" operator="equal" id="{5ABF574D-CE9D-43FF-A7B6-63E31B62E979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50" operator="equal" id="{FFFEC16B-A24C-444F-B1FC-869D0F07D62E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51" operator="equal" id="{B2B936C5-1ECB-436B-8F53-9B9D384C7465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2" operator="equal" id="{445AF105-FCD2-4B59-B3FA-D5D9F2C1CA41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3" operator="equal" id="{964D7CC1-ED88-4466-80FA-FA2E90BAA39D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4" operator="equal" id="{BA0678AB-CBD7-40AF-8973-F067B7ED6DDD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BS17</xm:sqref>
        </x14:conditionalFormatting>
        <x14:conditionalFormatting xmlns:xm="http://schemas.microsoft.com/office/excel/2006/main">
          <x14:cfRule type="cellIs" priority="43" operator="equal" id="{9101865F-0CDA-4F7D-873A-9CCE2C5FD554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44" operator="equal" id="{91AB6A0C-AD83-4244-818A-A5FFA82B6352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45" operator="equal" id="{5A6C10EE-B7FB-4956-B496-2F7443701F76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6" operator="equal" id="{67800594-1A30-4B7E-8AD6-5826DDC849F0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7" operator="equal" id="{3759ED86-57E9-4A66-B302-F3CB3FE72295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8" operator="equal" id="{9BE4B3D4-9D5F-419D-A355-B0E37F2CCD86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BS18</xm:sqref>
        </x14:conditionalFormatting>
        <x14:conditionalFormatting xmlns:xm="http://schemas.microsoft.com/office/excel/2006/main">
          <x14:cfRule type="cellIs" priority="37" operator="equal" id="{BAE845CA-8A23-4156-9CAD-13ABC172C1D6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38" operator="equal" id="{4BEF90AC-3A84-4A38-AE9B-0F4E97C3A40E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39" operator="equal" id="{1E4B6129-E069-4F41-B2F7-A5D4C5F643DA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0" operator="equal" id="{D211A37C-28E2-4A20-8A75-9F39B8AF1C10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1" operator="equal" id="{49E78FFA-5DD5-4E31-945A-CC884B14C80C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2" operator="equal" id="{4D814DA7-E4AE-4C79-A1AC-664DBE1A310F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BS19:BS26</xm:sqref>
        </x14:conditionalFormatting>
        <x14:conditionalFormatting xmlns:xm="http://schemas.microsoft.com/office/excel/2006/main">
          <x14:cfRule type="cellIs" priority="103" operator="equal" id="{BBF7865F-7137-484E-BA63-8E5E7F3968ED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04" operator="equal" id="{9B86E8F7-36B1-4A96-924C-1048DCB3BC64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05" operator="equal" id="{27AE790A-8247-42F8-9754-1D3C89D1BDA3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6" operator="equal" id="{7FFD5267-06BF-45A5-8EB6-1D6B36595A2F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7" operator="equal" id="{40B22AEA-67AF-4819-9475-B8AD0D556217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8" operator="equal" id="{B5754E2B-3B0A-4B65-AC4F-B4F48DDE79DE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AI17</xm:sqref>
        </x14:conditionalFormatting>
        <x14:conditionalFormatting xmlns:xm="http://schemas.microsoft.com/office/excel/2006/main">
          <x14:cfRule type="cellIs" priority="97" operator="equal" id="{7A355EE7-BB64-40D9-9961-21F3113E836F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98" operator="equal" id="{C2E2D7ED-2DA0-4D36-BFFA-46C29C6CD072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99" operator="equal" id="{9F55A43B-CBF8-4690-8B38-33A6B965E804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0" operator="equal" id="{35FF1B52-217C-4E0F-BF31-42E5343C7E63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1" operator="equal" id="{98ABC8B6-1BF9-4AA2-B7F5-240D1818C5B9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2" operator="equal" id="{ABB8FD73-1045-4C2E-B05A-280B14AB6199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AI18</xm:sqref>
        </x14:conditionalFormatting>
        <x14:conditionalFormatting xmlns:xm="http://schemas.microsoft.com/office/excel/2006/main">
          <x14:cfRule type="cellIs" priority="91" operator="equal" id="{810CB95B-1D98-4C48-B611-18538C1CE60F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92" operator="equal" id="{19D17AAE-70C9-4BB6-9714-7B4C7C1A0143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93" operator="equal" id="{2979C11A-DB19-4DF7-8394-5F5A19A12736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4" operator="equal" id="{88C10C47-15FD-4EE6-96BB-42DDA7BAF576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5" operator="equal" id="{83C89D28-62DE-4224-8646-514DE52143B2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6" operator="equal" id="{24C7BCB9-A483-4202-9577-0C03736373A0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AI19:AI26</xm:sqref>
        </x14:conditionalFormatting>
        <x14:conditionalFormatting xmlns:xm="http://schemas.microsoft.com/office/excel/2006/main">
          <x14:cfRule type="cellIs" priority="85" operator="equal" id="{2730947C-5D27-4BD9-9D5A-DFC4442C1FA1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86" operator="equal" id="{7DF43828-9765-4D72-BC27-8305A6D8E8F1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87" operator="equal" id="{4C6F5A7D-B3FA-48B1-AD9C-C9997F424961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8" operator="equal" id="{DA83D322-5A9D-4A90-BC2E-FF10D84CBEA8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9" operator="equal" id="{F99AD25A-93A6-42CE-814B-15AAE5E3F6AE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0" operator="equal" id="{D9330072-49B4-4D3B-A75A-F7A9DC673ABB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AU17</xm:sqref>
        </x14:conditionalFormatting>
        <x14:conditionalFormatting xmlns:xm="http://schemas.microsoft.com/office/excel/2006/main">
          <x14:cfRule type="cellIs" priority="79" operator="equal" id="{37781B62-EFCC-473D-BD11-CF09695FBA77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80" operator="equal" id="{0B8E3133-B630-42B3-8A23-DB42E7D1BB3E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81" operator="equal" id="{0C42A064-BAC4-4294-83E8-763A96F219CC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2" operator="equal" id="{538C4DE3-6308-4C3F-BC34-66BA7A438F12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3" operator="equal" id="{5C6CC264-450F-48A8-90DE-BD9E6E92E162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4" operator="equal" id="{85D83232-B5FD-4AC1-A8B2-8408DCE80767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AU18</xm:sqref>
        </x14:conditionalFormatting>
        <x14:conditionalFormatting xmlns:xm="http://schemas.microsoft.com/office/excel/2006/main">
          <x14:cfRule type="cellIs" priority="73" operator="equal" id="{8DD9BA74-6419-469D-ABBA-E6158A8DFD88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74" operator="equal" id="{A087C464-C190-49D3-93E1-F0A09F30F2A6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75" operator="equal" id="{31539A67-BCB1-435D-8A10-64F1088770BA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6" operator="equal" id="{9DADCB07-9F07-4B87-873A-9C2D5D5EC4F7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7" operator="equal" id="{6A800790-BAF4-4DC6-9783-10D137C4F520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8" operator="equal" id="{B0059A50-7374-4172-86EA-316FE1292D6F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AU19:AU26</xm:sqref>
        </x14:conditionalFormatting>
        <x14:conditionalFormatting xmlns:xm="http://schemas.microsoft.com/office/excel/2006/main">
          <x14:cfRule type="cellIs" priority="67" operator="equal" id="{612B54B5-D82D-4888-B396-DD1C7E1C782A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68" operator="equal" id="{9972C696-CE97-4064-98D8-BA867117830C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69" operator="equal" id="{91F6D9F6-3D08-49B9-818B-CE19BAAC1E0A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0" operator="equal" id="{37610B33-144B-4B86-AE0F-8A5697B0D857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1" operator="equal" id="{5115970E-DF48-4DD4-84EC-102724C3F1EA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2" operator="equal" id="{5EE01C63-C93D-479C-9FCC-4AAF0595331F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BG17</xm:sqref>
        </x14:conditionalFormatting>
        <x14:conditionalFormatting xmlns:xm="http://schemas.microsoft.com/office/excel/2006/main">
          <x14:cfRule type="cellIs" priority="61" operator="equal" id="{D9DE2B51-5DC2-40F6-91EA-0376E28F7FFF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62" operator="equal" id="{0A33CF82-67C7-4859-83A3-868ADB367039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63" operator="equal" id="{2DD2431E-B2B6-45FD-A9EA-B12073A13EEA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4" operator="equal" id="{CEB1D5D6-7BEA-4963-B125-73634C4A1812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5" operator="equal" id="{5FC3D2C9-FE5D-4BBD-BD69-5ACFE2A95C84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6" operator="equal" id="{E5F9C763-AF34-4F93-9BDE-34044DEFBCFD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BG18</xm:sqref>
        </x14:conditionalFormatting>
        <x14:conditionalFormatting xmlns:xm="http://schemas.microsoft.com/office/excel/2006/main">
          <x14:cfRule type="cellIs" priority="55" operator="equal" id="{19D84A19-9CDF-468F-A7D3-11DD1FABECFA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56" operator="equal" id="{A827DF91-E193-4098-88AF-A0429FF1DB1C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57" operator="equal" id="{5324470C-1916-4DAD-B89E-1ED677F212A1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8" operator="equal" id="{1514FF3C-B979-47B3-B757-B2B95A763935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9" operator="equal" id="{B74DA565-D8B3-48F9-A294-297EEFDA42AC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0" operator="equal" id="{A8BE5F36-36D9-45C5-AA5C-8DBCF57D0257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BG19:BG26</xm:sqref>
        </x14:conditionalFormatting>
        <x14:conditionalFormatting xmlns:xm="http://schemas.microsoft.com/office/excel/2006/main">
          <x14:cfRule type="cellIs" priority="31" operator="equal" id="{F92D30B5-0E35-4010-80D8-DBE1C5B69572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32" operator="equal" id="{2630F5D1-09AC-4779-ACDF-9CECEC5623D6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33" operator="equal" id="{04CA8892-B5AB-40F2-A708-53CA8FB5CF99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B0B7B0FD-EE30-4D16-AB4A-35244D7D2BD8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5" operator="equal" id="{34D2739F-3945-4437-998E-37311F51840D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6" operator="equal" id="{3C344243-2226-42B0-BFF7-3BEDDD2736D3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CE17</xm:sqref>
        </x14:conditionalFormatting>
        <x14:conditionalFormatting xmlns:xm="http://schemas.microsoft.com/office/excel/2006/main">
          <x14:cfRule type="cellIs" priority="25" operator="equal" id="{759B9AFB-EFB8-4F4E-86BC-6E88D09698C5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26" operator="equal" id="{7A18A0B0-8521-4091-960A-25E30568F933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27" operator="equal" id="{9571D21B-F752-4FF7-A14C-8B8ED1F0F175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8" operator="equal" id="{D8756992-12A8-4A79-827E-BDB9348F805B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9" operator="equal" id="{A706A1D4-E574-4108-BBED-E3CF3911A7FB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0" operator="equal" id="{883A3980-7649-4353-A240-0E78242AD900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CE18</xm:sqref>
        </x14:conditionalFormatting>
        <x14:conditionalFormatting xmlns:xm="http://schemas.microsoft.com/office/excel/2006/main">
          <x14:cfRule type="cellIs" priority="19" operator="equal" id="{1A2F26FE-AA5D-4626-BF1C-6FA9A756F41B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20" operator="equal" id="{48F35D4F-E80F-4767-9CB4-2BED63720CAC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21" operator="equal" id="{E4AD1872-87BA-4C18-92AA-3FA087B56CDD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" operator="equal" id="{A7E48EAC-3F10-4C9C-BE81-9DAF900C9F34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3" operator="equal" id="{0F3101AC-469B-4B9F-A64B-54CD9D4D4642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4" operator="equal" id="{63F29936-A77C-4264-968B-E0E2A8CFE98C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CE19:CE26</xm:sqref>
        </x14:conditionalFormatting>
        <x14:conditionalFormatting xmlns:xm="http://schemas.microsoft.com/office/excel/2006/main">
          <x14:cfRule type="cellIs" priority="13" operator="equal" id="{AFA84A29-7F86-4974-B885-D7C5C174B83B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4" operator="equal" id="{0B384772-4C7B-40D1-BCAB-B75B8EEEE5DD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5" operator="equal" id="{F33C7326-00C0-4A75-A447-300C6D067317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6" operator="equal" id="{051C1653-03B3-4BD9-B635-0A8D076F6E7E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7" operator="equal" id="{D1315090-2AD7-4A33-9E4C-CE622554FEFF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" operator="equal" id="{B0A88861-29CC-4526-8E40-4BB71005F82C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CQ17</xm:sqref>
        </x14:conditionalFormatting>
        <x14:conditionalFormatting xmlns:xm="http://schemas.microsoft.com/office/excel/2006/main">
          <x14:cfRule type="cellIs" priority="7" operator="equal" id="{2273EE9F-09DA-46A0-A148-7D202C5C4C08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8" operator="equal" id="{930A9070-3868-41FE-949F-2D81D28286D3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9" operator="equal" id="{AD57A0A3-88D3-412A-B8E1-DFA3CACC30BB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" operator="equal" id="{D646CFDC-8C5D-4DE4-92D2-C61F26413CC1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" operator="equal" id="{B66B647A-8005-4582-90C4-FFCE6B5E68FE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" operator="equal" id="{F62BEE11-7964-4A25-8C19-5C4A03FFFC6A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CQ18</xm:sqref>
        </x14:conditionalFormatting>
        <x14:conditionalFormatting xmlns:xm="http://schemas.microsoft.com/office/excel/2006/main">
          <x14:cfRule type="cellIs" priority="1" operator="equal" id="{0567A9C0-765C-4500-A257-DD0EEBBC4177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2" operator="equal" id="{3718BD58-FB41-4497-80D3-9BB4D21A1AC8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3" operator="equal" id="{8C0BFD02-47CA-4721-9551-B722916A6625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" operator="equal" id="{1A3B39A9-0FA3-4599-B5C3-D279A28FBE8D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" operator="equal" id="{C7953A80-9CED-4DA1-81AD-23AE3B778F97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" operator="equal" id="{7879B3AC-2DE3-4E77-8648-A1E61397684F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CQ19:CQ26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400-000001000000}">
          <x14:formula1>
            <xm:f>Quellen!$C$5:$C$8</xm:f>
          </x14:formula1>
          <xm:sqref>AT17:AT26 K17:K26 BF17:BF26 BR17:BR26 CD17:CD26 V17:V26 AH17:AH26 CP17:CP26</xm:sqref>
        </x14:dataValidation>
        <x14:dataValidation type="list" allowBlank="1" showInputMessage="1" showErrorMessage="1" xr:uid="{00000000-0002-0000-0400-000002000000}">
          <x14:formula1>
            <xm:f>Quellen!$C$25:$C$26</xm:f>
          </x14:formula1>
          <xm:sqref>M29:V40 AK29:AT40 BU29:CD40 BI29:BR40 B29:K40 Y29:AH40 CG29:CP40 AW29:BF40</xm:sqref>
        </x14:dataValidation>
        <x14:dataValidation type="list" allowBlank="1" showInputMessage="1" showErrorMessage="1" xr:uid="{00000000-0002-0000-0400-000003000000}">
          <x14:formula1>
            <xm:f>Quellen!$C$17:$C$21</xm:f>
          </x14:formula1>
          <xm:sqref>L17:L26 W17:W26 AU17:AU26 AI17:AI26 BG17:BG26 BS17:BS26 CE17:CE26 CQ17:CQ26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39997558519241921"/>
  </sheetPr>
  <dimension ref="A1:AI106"/>
  <sheetViews>
    <sheetView showGridLines="0" workbookViewId="0">
      <selection activeCell="B6" sqref="B6"/>
    </sheetView>
  </sheetViews>
  <sheetFormatPr baseColWidth="10" defaultRowHeight="15" x14ac:dyDescent="0.25"/>
  <cols>
    <col min="1" max="1" width="19" customWidth="1"/>
    <col min="2" max="2" width="12.42578125" customWidth="1"/>
    <col min="3" max="3" width="17.7109375" customWidth="1"/>
    <col min="4" max="4" width="3.28515625" customWidth="1"/>
    <col min="5" max="5" width="5.7109375" customWidth="1"/>
    <col min="6" max="6" width="1.7109375" customWidth="1"/>
    <col min="7" max="7" width="17.7109375" customWidth="1"/>
    <col min="8" max="8" width="3.28515625" customWidth="1"/>
    <col min="9" max="9" width="5.7109375" customWidth="1"/>
    <col min="10" max="10" width="1.7109375" customWidth="1"/>
    <col min="11" max="11" width="17.7109375" customWidth="1"/>
    <col min="12" max="12" width="3.28515625" customWidth="1"/>
    <col min="13" max="13" width="5.7109375" customWidth="1"/>
    <col min="14" max="14" width="1.7109375" customWidth="1"/>
    <col min="15" max="15" width="17.7109375" customWidth="1"/>
    <col min="16" max="16" width="3.28515625" customWidth="1"/>
    <col min="17" max="17" width="5.7109375" customWidth="1"/>
    <col min="18" max="18" width="1.7109375" customWidth="1"/>
    <col min="19" max="19" width="17.7109375" customWidth="1"/>
    <col min="20" max="20" width="3.28515625" customWidth="1"/>
    <col min="21" max="21" width="5.7109375" customWidth="1"/>
    <col min="22" max="22" width="1.7109375" customWidth="1"/>
    <col min="23" max="23" width="18.28515625" customWidth="1"/>
    <col min="24" max="24" width="3.28515625" customWidth="1"/>
    <col min="25" max="25" width="5.7109375" customWidth="1"/>
    <col min="26" max="26" width="1.7109375" customWidth="1"/>
    <col min="27" max="27" width="18.28515625" customWidth="1"/>
    <col min="28" max="28" width="3.28515625" customWidth="1"/>
    <col min="29" max="29" width="5.7109375" customWidth="1"/>
    <col min="30" max="30" width="1.7109375" customWidth="1"/>
    <col min="31" max="31" width="18.28515625" customWidth="1"/>
    <col min="32" max="32" width="3.28515625" customWidth="1"/>
    <col min="33" max="33" width="5.7109375" customWidth="1"/>
    <col min="34" max="34" width="1.7109375" customWidth="1"/>
    <col min="35" max="35" width="4.85546875" customWidth="1"/>
  </cols>
  <sheetData>
    <row r="1" spans="1:30" ht="30.75" customHeight="1" x14ac:dyDescent="0.3">
      <c r="A1" s="2" t="s">
        <v>0</v>
      </c>
      <c r="B1" s="2"/>
    </row>
    <row r="2" spans="1:30" ht="9.75" customHeight="1" x14ac:dyDescent="0.25"/>
    <row r="3" spans="1:30" ht="15.75" x14ac:dyDescent="0.25">
      <c r="A3" s="3" t="s">
        <v>1</v>
      </c>
      <c r="B3" s="444">
        <f>'Ihr Pfarrheim, regelm. N.'!B3:G3</f>
        <v>0</v>
      </c>
      <c r="C3" s="445"/>
      <c r="D3" s="445"/>
      <c r="E3" s="445"/>
      <c r="F3" s="445"/>
      <c r="G3" s="445"/>
    </row>
    <row r="4" spans="1:30" ht="15.75" x14ac:dyDescent="0.25">
      <c r="A4" s="3" t="s">
        <v>2</v>
      </c>
      <c r="B4" s="444">
        <f>'Ihr Pfarrheim, regelm. N.'!B4</f>
        <v>0</v>
      </c>
      <c r="C4" s="445"/>
      <c r="D4" s="445"/>
      <c r="E4" s="445"/>
      <c r="F4" s="445"/>
      <c r="G4" s="445"/>
    </row>
    <row r="5" spans="1:30" ht="3" customHeight="1" x14ac:dyDescent="0.25">
      <c r="B5" s="5"/>
      <c r="C5" s="5"/>
      <c r="D5" s="5"/>
      <c r="E5" s="5"/>
      <c r="F5" s="5"/>
      <c r="G5" s="5"/>
    </row>
    <row r="6" spans="1:30" x14ac:dyDescent="0.25">
      <c r="A6" t="s">
        <v>3</v>
      </c>
      <c r="B6" s="294"/>
      <c r="C6" s="102"/>
      <c r="D6" s="102"/>
      <c r="E6" s="5"/>
      <c r="F6" s="5"/>
      <c r="G6" s="5"/>
    </row>
    <row r="7" spans="1:30" ht="3" customHeight="1" x14ac:dyDescent="0.25">
      <c r="B7" s="5"/>
      <c r="C7" s="5"/>
      <c r="D7" s="5"/>
      <c r="E7" s="5"/>
      <c r="F7" s="5"/>
      <c r="G7" s="5"/>
    </row>
    <row r="8" spans="1:30" x14ac:dyDescent="0.25">
      <c r="A8" t="s">
        <v>4</v>
      </c>
      <c r="B8" s="103" t="s">
        <v>248</v>
      </c>
      <c r="C8" s="5"/>
      <c r="D8" s="103"/>
      <c r="E8" s="5"/>
      <c r="F8" s="5"/>
      <c r="G8" s="5"/>
    </row>
    <row r="9" spans="1:30" x14ac:dyDescent="0.25">
      <c r="A9" t="s">
        <v>5</v>
      </c>
      <c r="B9" s="424"/>
      <c r="C9" s="424"/>
      <c r="D9" s="424"/>
      <c r="E9" s="424"/>
      <c r="F9" s="424"/>
      <c r="G9" s="424"/>
    </row>
    <row r="10" spans="1:30" x14ac:dyDescent="0.25">
      <c r="A10" t="s">
        <v>6</v>
      </c>
      <c r="B10" s="295"/>
      <c r="C10" s="5"/>
      <c r="D10" s="5"/>
      <c r="E10" s="5"/>
      <c r="F10" s="5"/>
      <c r="G10" s="5"/>
    </row>
    <row r="11" spans="1:30" ht="5.0999999999999996" customHeight="1" x14ac:dyDescent="0.25"/>
    <row r="12" spans="1:30" x14ac:dyDescent="0.25">
      <c r="A12" s="7" t="s">
        <v>7</v>
      </c>
      <c r="B12" s="22" t="s">
        <v>23</v>
      </c>
      <c r="C12" s="110" t="s">
        <v>10</v>
      </c>
      <c r="D12" s="385" t="s">
        <v>11</v>
      </c>
      <c r="E12" s="386"/>
      <c r="F12" s="386"/>
      <c r="G12" s="386"/>
      <c r="H12" s="381" t="s">
        <v>144</v>
      </c>
      <c r="I12" s="382"/>
      <c r="J12" s="11"/>
      <c r="K12" s="23"/>
      <c r="N12" s="11"/>
      <c r="R12" s="11"/>
      <c r="V12" s="11"/>
      <c r="W12" s="23"/>
      <c r="Z12" s="11"/>
      <c r="AD12" s="11"/>
    </row>
    <row r="13" spans="1:30" x14ac:dyDescent="0.25">
      <c r="A13" s="8"/>
      <c r="B13" s="109">
        <v>1</v>
      </c>
      <c r="C13" s="293" t="s">
        <v>271</v>
      </c>
      <c r="D13" s="420" t="s">
        <v>272</v>
      </c>
      <c r="E13" s="420"/>
      <c r="F13" s="420"/>
      <c r="G13" s="420"/>
      <c r="H13" s="421"/>
      <c r="I13" s="422"/>
      <c r="J13" s="62"/>
      <c r="K13" s="23"/>
      <c r="N13" s="62"/>
      <c r="R13" s="62"/>
      <c r="V13" s="62"/>
      <c r="W13" s="23"/>
      <c r="Z13" s="62"/>
      <c r="AD13" s="62"/>
    </row>
    <row r="14" spans="1:30" x14ac:dyDescent="0.25">
      <c r="A14" s="8"/>
      <c r="B14" s="109">
        <v>2</v>
      </c>
      <c r="C14" s="293"/>
      <c r="D14" s="420"/>
      <c r="E14" s="420"/>
      <c r="F14" s="420"/>
      <c r="G14" s="420"/>
      <c r="H14" s="421"/>
      <c r="I14" s="422"/>
      <c r="J14" s="62"/>
      <c r="K14" s="23"/>
      <c r="N14" s="62"/>
      <c r="R14" s="62"/>
      <c r="V14" s="62"/>
      <c r="W14" s="23"/>
      <c r="Z14" s="62"/>
      <c r="AD14" s="62"/>
    </row>
    <row r="15" spans="1:30" x14ac:dyDescent="0.25">
      <c r="A15" s="8"/>
      <c r="B15" s="109">
        <v>3</v>
      </c>
      <c r="C15" s="293"/>
      <c r="D15" s="420"/>
      <c r="E15" s="420"/>
      <c r="F15" s="420"/>
      <c r="G15" s="420"/>
      <c r="H15" s="421"/>
      <c r="I15" s="422"/>
      <c r="J15" s="62"/>
      <c r="K15" s="23"/>
      <c r="N15" s="62"/>
      <c r="R15" s="62"/>
      <c r="V15" s="62"/>
      <c r="W15" s="23"/>
      <c r="Z15" s="62"/>
      <c r="AD15" s="62"/>
    </row>
    <row r="16" spans="1:30" x14ac:dyDescent="0.25">
      <c r="A16" s="8"/>
      <c r="B16" s="109">
        <v>4</v>
      </c>
      <c r="C16" s="293"/>
      <c r="D16" s="420"/>
      <c r="E16" s="420"/>
      <c r="F16" s="420"/>
      <c r="G16" s="420"/>
      <c r="H16" s="421"/>
      <c r="I16" s="422"/>
      <c r="J16" s="62"/>
      <c r="K16" s="23"/>
      <c r="N16" s="62"/>
      <c r="R16" s="62"/>
      <c r="V16" s="62"/>
      <c r="W16" s="23"/>
      <c r="Z16" s="62"/>
      <c r="AD16" s="62"/>
    </row>
    <row r="17" spans="1:35" x14ac:dyDescent="0.25">
      <c r="A17" s="8"/>
      <c r="B17" s="109">
        <v>5</v>
      </c>
      <c r="C17" s="293"/>
      <c r="D17" s="420"/>
      <c r="E17" s="420"/>
      <c r="F17" s="420"/>
      <c r="G17" s="420"/>
      <c r="H17" s="421"/>
      <c r="I17" s="422"/>
      <c r="J17" s="62"/>
      <c r="K17" s="23"/>
      <c r="N17" s="62"/>
      <c r="R17" s="62"/>
      <c r="V17" s="62"/>
      <c r="W17" s="23"/>
      <c r="Z17" s="62"/>
      <c r="AD17" s="62"/>
    </row>
    <row r="18" spans="1:35" x14ac:dyDescent="0.25">
      <c r="A18" s="8"/>
      <c r="B18" s="109">
        <v>6</v>
      </c>
      <c r="C18" s="293"/>
      <c r="D18" s="420"/>
      <c r="E18" s="420"/>
      <c r="F18" s="420"/>
      <c r="G18" s="420"/>
      <c r="H18" s="421"/>
      <c r="I18" s="422"/>
      <c r="J18" s="62"/>
      <c r="K18" s="23"/>
      <c r="N18" s="62"/>
      <c r="R18" s="62"/>
      <c r="V18" s="62"/>
      <c r="W18" s="23"/>
      <c r="Z18" s="62"/>
      <c r="AD18" s="62"/>
    </row>
    <row r="19" spans="1:35" x14ac:dyDescent="0.25">
      <c r="A19" s="8"/>
      <c r="B19" s="109">
        <v>7</v>
      </c>
      <c r="C19" s="293"/>
      <c r="D19" s="420"/>
      <c r="E19" s="420"/>
      <c r="F19" s="420"/>
      <c r="G19" s="420"/>
      <c r="H19" s="421"/>
      <c r="I19" s="422"/>
      <c r="J19" s="62"/>
      <c r="K19" s="23"/>
      <c r="N19" s="62"/>
      <c r="R19" s="62"/>
      <c r="V19" s="62"/>
      <c r="W19" s="23"/>
      <c r="Z19" s="62"/>
      <c r="AD19" s="62"/>
    </row>
    <row r="20" spans="1:35" x14ac:dyDescent="0.25">
      <c r="A20" s="9"/>
      <c r="B20" s="109">
        <v>8</v>
      </c>
      <c r="C20" s="293"/>
      <c r="D20" s="420"/>
      <c r="E20" s="420"/>
      <c r="F20" s="420"/>
      <c r="G20" s="420"/>
      <c r="H20" s="421"/>
      <c r="I20" s="422"/>
      <c r="J20" s="62"/>
      <c r="K20" s="23"/>
      <c r="N20" s="62"/>
      <c r="R20" s="62"/>
      <c r="V20" s="62"/>
      <c r="W20" s="23"/>
      <c r="Z20" s="62"/>
      <c r="AD20" s="62"/>
    </row>
    <row r="21" spans="1:35" ht="8.1" customHeight="1" thickBot="1" x14ac:dyDescent="0.3"/>
    <row r="22" spans="1:35" ht="36.75" customHeight="1" x14ac:dyDescent="0.25">
      <c r="A22" s="391" t="s">
        <v>52</v>
      </c>
      <c r="B22" s="392"/>
      <c r="C22" s="257" t="s">
        <v>24</v>
      </c>
      <c r="D22" s="387" t="s">
        <v>25</v>
      </c>
      <c r="E22" s="389" t="s">
        <v>26</v>
      </c>
      <c r="F22" s="60"/>
      <c r="G22" s="257" t="s">
        <v>37</v>
      </c>
      <c r="H22" s="387" t="s">
        <v>25</v>
      </c>
      <c r="I22" s="393" t="s">
        <v>26</v>
      </c>
      <c r="J22" s="60"/>
      <c r="K22" s="257" t="s">
        <v>53</v>
      </c>
      <c r="L22" s="387" t="s">
        <v>25</v>
      </c>
      <c r="M22" s="389" t="s">
        <v>26</v>
      </c>
      <c r="N22" s="60"/>
      <c r="O22" s="257" t="s">
        <v>54</v>
      </c>
      <c r="P22" s="387" t="s">
        <v>25</v>
      </c>
      <c r="Q22" s="389" t="s">
        <v>26</v>
      </c>
      <c r="R22" s="60"/>
      <c r="S22" s="257" t="s">
        <v>55</v>
      </c>
      <c r="T22" s="387" t="s">
        <v>25</v>
      </c>
      <c r="U22" s="393" t="s">
        <v>26</v>
      </c>
      <c r="V22" s="60"/>
      <c r="W22" s="257" t="s">
        <v>56</v>
      </c>
      <c r="X22" s="387" t="s">
        <v>25</v>
      </c>
      <c r="Y22" s="389" t="s">
        <v>26</v>
      </c>
      <c r="Z22" s="60"/>
      <c r="AA22" s="257" t="s">
        <v>57</v>
      </c>
      <c r="AB22" s="387" t="s">
        <v>25</v>
      </c>
      <c r="AC22" s="389" t="s">
        <v>26</v>
      </c>
      <c r="AD22" s="60"/>
      <c r="AE22" s="257" t="s">
        <v>58</v>
      </c>
      <c r="AF22" s="387" t="s">
        <v>25</v>
      </c>
      <c r="AG22" s="393" t="s">
        <v>26</v>
      </c>
    </row>
    <row r="23" spans="1:35" ht="15.75" thickBot="1" x14ac:dyDescent="0.3">
      <c r="A23" s="70"/>
      <c r="B23" s="33"/>
      <c r="C23" s="256" t="str">
        <f>C13</f>
        <v>Sakralraum</v>
      </c>
      <c r="D23" s="388"/>
      <c r="E23" s="390"/>
      <c r="F23" s="61"/>
      <c r="G23" s="256">
        <f>C14</f>
        <v>0</v>
      </c>
      <c r="H23" s="388"/>
      <c r="I23" s="394"/>
      <c r="J23" s="61"/>
      <c r="K23" s="256">
        <f>C15</f>
        <v>0</v>
      </c>
      <c r="L23" s="388"/>
      <c r="M23" s="390"/>
      <c r="N23" s="61"/>
      <c r="O23" s="256">
        <f>C16</f>
        <v>0</v>
      </c>
      <c r="P23" s="388"/>
      <c r="Q23" s="390"/>
      <c r="R23" s="61"/>
      <c r="S23" s="256">
        <f>C17</f>
        <v>0</v>
      </c>
      <c r="T23" s="388"/>
      <c r="U23" s="394"/>
      <c r="V23" s="61"/>
      <c r="W23" s="256">
        <f>C18</f>
        <v>0</v>
      </c>
      <c r="X23" s="388"/>
      <c r="Y23" s="390"/>
      <c r="Z23" s="61"/>
      <c r="AA23" s="256">
        <f>C19</f>
        <v>0</v>
      </c>
      <c r="AB23" s="388"/>
      <c r="AC23" s="390"/>
      <c r="AD23" s="61"/>
      <c r="AE23" s="256">
        <f>C20</f>
        <v>0</v>
      </c>
      <c r="AF23" s="388"/>
      <c r="AG23" s="394"/>
    </row>
    <row r="24" spans="1:35" ht="15" customHeight="1" x14ac:dyDescent="0.25">
      <c r="A24" s="398" t="s">
        <v>12</v>
      </c>
      <c r="B24" s="6" t="s">
        <v>15</v>
      </c>
      <c r="C24" s="267"/>
      <c r="D24" s="268"/>
      <c r="E24" s="269"/>
      <c r="F24" s="57"/>
      <c r="G24" s="278"/>
      <c r="H24" s="268"/>
      <c r="I24" s="285"/>
      <c r="J24" s="57"/>
      <c r="K24" s="278"/>
      <c r="L24" s="268"/>
      <c r="M24" s="281"/>
      <c r="N24" s="57"/>
      <c r="O24" s="278"/>
      <c r="P24" s="268"/>
      <c r="Q24" s="281"/>
      <c r="R24" s="57"/>
      <c r="S24" s="278"/>
      <c r="T24" s="268"/>
      <c r="U24" s="284"/>
      <c r="V24" s="57"/>
      <c r="W24" s="267"/>
      <c r="X24" s="268"/>
      <c r="Y24" s="284"/>
      <c r="Z24" s="57"/>
      <c r="AA24" s="278"/>
      <c r="AB24" s="268"/>
      <c r="AC24" s="284"/>
      <c r="AD24" s="57"/>
      <c r="AE24" s="278"/>
      <c r="AF24" s="268"/>
      <c r="AG24" s="284"/>
      <c r="AI24" s="137">
        <f t="shared" ref="AI24:AI51" si="0">COUNTA(E24,I24,M24,Q24,U24,Y24,AC24,AG24)</f>
        <v>0</v>
      </c>
    </row>
    <row r="25" spans="1:35" ht="15" customHeight="1" x14ac:dyDescent="0.25">
      <c r="A25" s="398"/>
      <c r="B25" s="20" t="s">
        <v>16</v>
      </c>
      <c r="C25" s="270"/>
      <c r="D25" s="271"/>
      <c r="E25" s="272"/>
      <c r="F25" s="57"/>
      <c r="G25" s="270"/>
      <c r="H25" s="271"/>
      <c r="I25" s="285"/>
      <c r="J25" s="57"/>
      <c r="K25" s="270"/>
      <c r="L25" s="271"/>
      <c r="M25" s="281"/>
      <c r="N25" s="57"/>
      <c r="O25" s="270"/>
      <c r="P25" s="271"/>
      <c r="Q25" s="281"/>
      <c r="R25" s="57"/>
      <c r="S25" s="270"/>
      <c r="T25" s="271"/>
      <c r="U25" s="285"/>
      <c r="V25" s="57"/>
      <c r="W25" s="270"/>
      <c r="X25" s="271"/>
      <c r="Y25" s="285"/>
      <c r="Z25" s="57"/>
      <c r="AA25" s="270"/>
      <c r="AB25" s="271"/>
      <c r="AC25" s="285"/>
      <c r="AD25" s="57"/>
      <c r="AE25" s="270"/>
      <c r="AF25" s="271"/>
      <c r="AG25" s="285"/>
      <c r="AI25" s="137">
        <f t="shared" si="0"/>
        <v>0</v>
      </c>
    </row>
    <row r="26" spans="1:35" ht="15" customHeight="1" x14ac:dyDescent="0.25">
      <c r="A26" s="398"/>
      <c r="B26" s="20" t="s">
        <v>14</v>
      </c>
      <c r="C26" s="270"/>
      <c r="D26" s="271"/>
      <c r="E26" s="272"/>
      <c r="F26" s="57"/>
      <c r="G26" s="270"/>
      <c r="H26" s="271"/>
      <c r="I26" s="285"/>
      <c r="J26" s="57"/>
      <c r="K26" s="270"/>
      <c r="L26" s="271"/>
      <c r="M26" s="281"/>
      <c r="N26" s="57"/>
      <c r="O26" s="270"/>
      <c r="P26" s="271"/>
      <c r="Q26" s="281"/>
      <c r="R26" s="57"/>
      <c r="S26" s="270"/>
      <c r="T26" s="271"/>
      <c r="U26" s="285"/>
      <c r="V26" s="57"/>
      <c r="W26" s="270"/>
      <c r="X26" s="271"/>
      <c r="Y26" s="285"/>
      <c r="Z26" s="57"/>
      <c r="AA26" s="270"/>
      <c r="AB26" s="271"/>
      <c r="AC26" s="285"/>
      <c r="AD26" s="57"/>
      <c r="AE26" s="270"/>
      <c r="AF26" s="271"/>
      <c r="AG26" s="285"/>
      <c r="AI26" s="137">
        <f t="shared" si="0"/>
        <v>0</v>
      </c>
    </row>
    <row r="27" spans="1:35" ht="15" customHeight="1" thickBot="1" x14ac:dyDescent="0.3">
      <c r="A27" s="399"/>
      <c r="B27" s="31" t="s">
        <v>13</v>
      </c>
      <c r="C27" s="273"/>
      <c r="D27" s="274"/>
      <c r="E27" s="275"/>
      <c r="F27" s="57"/>
      <c r="G27" s="276"/>
      <c r="H27" s="274"/>
      <c r="I27" s="282"/>
      <c r="J27" s="57"/>
      <c r="K27" s="276"/>
      <c r="L27" s="274"/>
      <c r="M27" s="282"/>
      <c r="N27" s="57"/>
      <c r="O27" s="276"/>
      <c r="P27" s="274"/>
      <c r="Q27" s="282"/>
      <c r="R27" s="57"/>
      <c r="S27" s="276"/>
      <c r="T27" s="274"/>
      <c r="U27" s="282"/>
      <c r="V27" s="57"/>
      <c r="W27" s="276"/>
      <c r="X27" s="274"/>
      <c r="Y27" s="282"/>
      <c r="Z27" s="57"/>
      <c r="AA27" s="276"/>
      <c r="AB27" s="274"/>
      <c r="AC27" s="282"/>
      <c r="AD27" s="57"/>
      <c r="AE27" s="276"/>
      <c r="AF27" s="274"/>
      <c r="AG27" s="282"/>
      <c r="AI27" s="137">
        <f t="shared" si="0"/>
        <v>0</v>
      </c>
    </row>
    <row r="28" spans="1:35" ht="15" customHeight="1" x14ac:dyDescent="0.25">
      <c r="A28" s="397" t="s">
        <v>17</v>
      </c>
      <c r="B28" s="6" t="s">
        <v>15</v>
      </c>
      <c r="C28" s="267"/>
      <c r="D28" s="268"/>
      <c r="E28" s="269"/>
      <c r="F28" s="57"/>
      <c r="G28" s="267"/>
      <c r="H28" s="268"/>
      <c r="I28" s="292"/>
      <c r="J28" s="57"/>
      <c r="K28" s="267"/>
      <c r="L28" s="268"/>
      <c r="M28" s="283"/>
      <c r="N28" s="57"/>
      <c r="O28" s="267"/>
      <c r="P28" s="268"/>
      <c r="Q28" s="283"/>
      <c r="R28" s="57"/>
      <c r="S28" s="267"/>
      <c r="T28" s="268"/>
      <c r="U28" s="284"/>
      <c r="V28" s="57"/>
      <c r="W28" s="267"/>
      <c r="X28" s="268"/>
      <c r="Y28" s="284"/>
      <c r="Z28" s="57"/>
      <c r="AA28" s="267"/>
      <c r="AB28" s="268"/>
      <c r="AC28" s="284"/>
      <c r="AD28" s="57"/>
      <c r="AE28" s="267"/>
      <c r="AF28" s="268"/>
      <c r="AG28" s="284"/>
      <c r="AI28" s="137">
        <f t="shared" si="0"/>
        <v>0</v>
      </c>
    </row>
    <row r="29" spans="1:35" ht="15" customHeight="1" x14ac:dyDescent="0.25">
      <c r="A29" s="398"/>
      <c r="B29" s="20" t="s">
        <v>16</v>
      </c>
      <c r="C29" s="270"/>
      <c r="D29" s="271"/>
      <c r="E29" s="272"/>
      <c r="F29" s="57"/>
      <c r="G29" s="270"/>
      <c r="H29" s="271"/>
      <c r="I29" s="285"/>
      <c r="J29" s="57"/>
      <c r="K29" s="270"/>
      <c r="L29" s="271"/>
      <c r="M29" s="281"/>
      <c r="N29" s="57"/>
      <c r="O29" s="270"/>
      <c r="P29" s="271"/>
      <c r="Q29" s="281"/>
      <c r="R29" s="57"/>
      <c r="S29" s="270"/>
      <c r="T29" s="271"/>
      <c r="U29" s="285"/>
      <c r="V29" s="57"/>
      <c r="W29" s="270"/>
      <c r="X29" s="271"/>
      <c r="Y29" s="285"/>
      <c r="Z29" s="57"/>
      <c r="AA29" s="270"/>
      <c r="AB29" s="271"/>
      <c r="AC29" s="285"/>
      <c r="AD29" s="57"/>
      <c r="AE29" s="270"/>
      <c r="AF29" s="271"/>
      <c r="AG29" s="285"/>
      <c r="AI29" s="137">
        <f t="shared" si="0"/>
        <v>0</v>
      </c>
    </row>
    <row r="30" spans="1:35" ht="15" customHeight="1" x14ac:dyDescent="0.25">
      <c r="A30" s="398"/>
      <c r="B30" s="20" t="s">
        <v>14</v>
      </c>
      <c r="C30" s="270"/>
      <c r="D30" s="271"/>
      <c r="E30" s="272"/>
      <c r="F30" s="57"/>
      <c r="G30" s="270"/>
      <c r="H30" s="271"/>
      <c r="I30" s="285"/>
      <c r="J30" s="57"/>
      <c r="K30" s="270"/>
      <c r="L30" s="271"/>
      <c r="M30" s="281"/>
      <c r="N30" s="57"/>
      <c r="O30" s="270"/>
      <c r="P30" s="271"/>
      <c r="Q30" s="281"/>
      <c r="R30" s="57"/>
      <c r="S30" s="270"/>
      <c r="T30" s="271"/>
      <c r="U30" s="285"/>
      <c r="V30" s="57"/>
      <c r="W30" s="270"/>
      <c r="X30" s="271"/>
      <c r="Y30" s="285"/>
      <c r="Z30" s="57"/>
      <c r="AA30" s="270"/>
      <c r="AB30" s="271"/>
      <c r="AC30" s="285"/>
      <c r="AD30" s="57"/>
      <c r="AE30" s="270"/>
      <c r="AF30" s="271"/>
      <c r="AG30" s="285"/>
      <c r="AI30" s="137">
        <f t="shared" si="0"/>
        <v>0</v>
      </c>
    </row>
    <row r="31" spans="1:35" ht="15" customHeight="1" thickBot="1" x14ac:dyDescent="0.3">
      <c r="A31" s="399"/>
      <c r="B31" s="31" t="s">
        <v>13</v>
      </c>
      <c r="C31" s="276"/>
      <c r="D31" s="274"/>
      <c r="E31" s="277"/>
      <c r="F31" s="57"/>
      <c r="G31" s="276"/>
      <c r="H31" s="274"/>
      <c r="I31" s="282"/>
      <c r="J31" s="57"/>
      <c r="K31" s="276"/>
      <c r="L31" s="274"/>
      <c r="M31" s="282"/>
      <c r="N31" s="57"/>
      <c r="O31" s="276"/>
      <c r="P31" s="274"/>
      <c r="Q31" s="282"/>
      <c r="R31" s="57"/>
      <c r="S31" s="276"/>
      <c r="T31" s="274"/>
      <c r="U31" s="282"/>
      <c r="V31" s="57"/>
      <c r="W31" s="276"/>
      <c r="X31" s="274"/>
      <c r="Y31" s="282"/>
      <c r="Z31" s="57"/>
      <c r="AA31" s="276"/>
      <c r="AB31" s="274"/>
      <c r="AC31" s="282"/>
      <c r="AD31" s="57"/>
      <c r="AE31" s="276"/>
      <c r="AF31" s="274"/>
      <c r="AG31" s="282"/>
      <c r="AI31" s="137">
        <f t="shared" si="0"/>
        <v>0</v>
      </c>
    </row>
    <row r="32" spans="1:35" ht="15" customHeight="1" x14ac:dyDescent="0.25">
      <c r="A32" s="397" t="s">
        <v>18</v>
      </c>
      <c r="B32" s="6" t="s">
        <v>15</v>
      </c>
      <c r="C32" s="278"/>
      <c r="D32" s="268"/>
      <c r="E32" s="279"/>
      <c r="F32" s="57"/>
      <c r="G32" s="267"/>
      <c r="H32" s="268"/>
      <c r="I32" s="292"/>
      <c r="J32" s="57"/>
      <c r="K32" s="267"/>
      <c r="L32" s="268"/>
      <c r="M32" s="283"/>
      <c r="N32" s="57"/>
      <c r="O32" s="267"/>
      <c r="P32" s="268"/>
      <c r="Q32" s="283"/>
      <c r="R32" s="57"/>
      <c r="S32" s="267"/>
      <c r="T32" s="268"/>
      <c r="U32" s="284"/>
      <c r="V32" s="57"/>
      <c r="W32" s="267"/>
      <c r="X32" s="268"/>
      <c r="Y32" s="284"/>
      <c r="Z32" s="57"/>
      <c r="AA32" s="267"/>
      <c r="AB32" s="268"/>
      <c r="AC32" s="284"/>
      <c r="AD32" s="57"/>
      <c r="AE32" s="267"/>
      <c r="AF32" s="268"/>
      <c r="AG32" s="284"/>
      <c r="AI32" s="137">
        <f t="shared" si="0"/>
        <v>0</v>
      </c>
    </row>
    <row r="33" spans="1:35" ht="15" customHeight="1" x14ac:dyDescent="0.25">
      <c r="A33" s="398"/>
      <c r="B33" s="20" t="s">
        <v>16</v>
      </c>
      <c r="C33" s="270"/>
      <c r="D33" s="271"/>
      <c r="E33" s="280"/>
      <c r="F33" s="57"/>
      <c r="G33" s="270"/>
      <c r="H33" s="271"/>
      <c r="I33" s="285"/>
      <c r="J33" s="57"/>
      <c r="K33" s="270"/>
      <c r="L33" s="271"/>
      <c r="M33" s="281"/>
      <c r="N33" s="57"/>
      <c r="O33" s="270"/>
      <c r="P33" s="271"/>
      <c r="Q33" s="281"/>
      <c r="R33" s="57"/>
      <c r="S33" s="270"/>
      <c r="T33" s="271"/>
      <c r="U33" s="285"/>
      <c r="V33" s="57"/>
      <c r="W33" s="270"/>
      <c r="X33" s="271"/>
      <c r="Y33" s="285"/>
      <c r="Z33" s="57"/>
      <c r="AA33" s="270"/>
      <c r="AB33" s="271"/>
      <c r="AC33" s="285"/>
      <c r="AD33" s="57"/>
      <c r="AE33" s="270"/>
      <c r="AF33" s="271"/>
      <c r="AG33" s="285"/>
      <c r="AI33" s="137">
        <f t="shared" si="0"/>
        <v>0</v>
      </c>
    </row>
    <row r="34" spans="1:35" ht="15" customHeight="1" x14ac:dyDescent="0.25">
      <c r="A34" s="398"/>
      <c r="B34" s="20" t="s">
        <v>14</v>
      </c>
      <c r="C34" s="270"/>
      <c r="D34" s="271"/>
      <c r="E34" s="280"/>
      <c r="F34" s="57"/>
      <c r="G34" s="270"/>
      <c r="H34" s="271"/>
      <c r="I34" s="285"/>
      <c r="J34" s="57"/>
      <c r="K34" s="270"/>
      <c r="L34" s="271"/>
      <c r="M34" s="281"/>
      <c r="N34" s="57"/>
      <c r="O34" s="270"/>
      <c r="P34" s="271"/>
      <c r="Q34" s="281"/>
      <c r="R34" s="57"/>
      <c r="S34" s="270"/>
      <c r="T34" s="271"/>
      <c r="U34" s="285"/>
      <c r="V34" s="57"/>
      <c r="W34" s="270"/>
      <c r="X34" s="271"/>
      <c r="Y34" s="285"/>
      <c r="Z34" s="57"/>
      <c r="AA34" s="270"/>
      <c r="AB34" s="271"/>
      <c r="AC34" s="285"/>
      <c r="AD34" s="57"/>
      <c r="AE34" s="270"/>
      <c r="AF34" s="271"/>
      <c r="AG34" s="285"/>
      <c r="AI34" s="137">
        <f t="shared" si="0"/>
        <v>0</v>
      </c>
    </row>
    <row r="35" spans="1:35" ht="15" customHeight="1" thickBot="1" x14ac:dyDescent="0.3">
      <c r="A35" s="399"/>
      <c r="B35" s="31" t="s">
        <v>13</v>
      </c>
      <c r="C35" s="276"/>
      <c r="D35" s="274"/>
      <c r="E35" s="277"/>
      <c r="F35" s="57"/>
      <c r="G35" s="276"/>
      <c r="H35" s="274"/>
      <c r="I35" s="282"/>
      <c r="J35" s="57"/>
      <c r="K35" s="276"/>
      <c r="L35" s="274"/>
      <c r="M35" s="282"/>
      <c r="N35" s="57"/>
      <c r="O35" s="276"/>
      <c r="P35" s="274"/>
      <c r="Q35" s="282"/>
      <c r="R35" s="57"/>
      <c r="S35" s="276"/>
      <c r="T35" s="274"/>
      <c r="U35" s="282"/>
      <c r="V35" s="57"/>
      <c r="W35" s="276"/>
      <c r="X35" s="274"/>
      <c r="Y35" s="282"/>
      <c r="Z35" s="57"/>
      <c r="AA35" s="276"/>
      <c r="AB35" s="274"/>
      <c r="AC35" s="282"/>
      <c r="AD35" s="57"/>
      <c r="AE35" s="276"/>
      <c r="AF35" s="274"/>
      <c r="AG35" s="282"/>
      <c r="AI35" s="137">
        <f t="shared" si="0"/>
        <v>0</v>
      </c>
    </row>
    <row r="36" spans="1:35" ht="15" customHeight="1" x14ac:dyDescent="0.25">
      <c r="A36" s="397" t="s">
        <v>19</v>
      </c>
      <c r="B36" s="6" t="s">
        <v>15</v>
      </c>
      <c r="C36" s="267"/>
      <c r="D36" s="268"/>
      <c r="E36" s="279"/>
      <c r="F36" s="57"/>
      <c r="G36" s="267"/>
      <c r="H36" s="268"/>
      <c r="I36" s="292"/>
      <c r="J36" s="57"/>
      <c r="K36" s="267"/>
      <c r="L36" s="268"/>
      <c r="M36" s="283"/>
      <c r="N36" s="57"/>
      <c r="O36" s="267"/>
      <c r="P36" s="268"/>
      <c r="Q36" s="283"/>
      <c r="R36" s="57"/>
      <c r="S36" s="267"/>
      <c r="T36" s="268"/>
      <c r="U36" s="284"/>
      <c r="V36" s="57"/>
      <c r="W36" s="267"/>
      <c r="X36" s="268"/>
      <c r="Y36" s="284"/>
      <c r="Z36" s="57"/>
      <c r="AA36" s="267"/>
      <c r="AB36" s="268"/>
      <c r="AC36" s="284"/>
      <c r="AD36" s="57"/>
      <c r="AE36" s="267"/>
      <c r="AF36" s="268"/>
      <c r="AG36" s="284"/>
      <c r="AI36" s="137">
        <f t="shared" si="0"/>
        <v>0</v>
      </c>
    </row>
    <row r="37" spans="1:35" ht="15" customHeight="1" x14ac:dyDescent="0.25">
      <c r="A37" s="398"/>
      <c r="B37" s="20" t="s">
        <v>16</v>
      </c>
      <c r="C37" s="270"/>
      <c r="D37" s="271"/>
      <c r="E37" s="280"/>
      <c r="F37" s="57"/>
      <c r="G37" s="270"/>
      <c r="H37" s="271"/>
      <c r="I37" s="285"/>
      <c r="J37" s="57"/>
      <c r="K37" s="270"/>
      <c r="L37" s="271"/>
      <c r="M37" s="281"/>
      <c r="N37" s="57"/>
      <c r="O37" s="270"/>
      <c r="P37" s="271"/>
      <c r="Q37" s="281"/>
      <c r="R37" s="57"/>
      <c r="S37" s="270"/>
      <c r="T37" s="271"/>
      <c r="U37" s="285"/>
      <c r="V37" s="57"/>
      <c r="W37" s="270"/>
      <c r="X37" s="271"/>
      <c r="Y37" s="285"/>
      <c r="Z37" s="57"/>
      <c r="AA37" s="270"/>
      <c r="AB37" s="271"/>
      <c r="AC37" s="285"/>
      <c r="AD37" s="57"/>
      <c r="AE37" s="270"/>
      <c r="AF37" s="271"/>
      <c r="AG37" s="285"/>
      <c r="AI37" s="137">
        <f t="shared" si="0"/>
        <v>0</v>
      </c>
    </row>
    <row r="38" spans="1:35" ht="15" customHeight="1" x14ac:dyDescent="0.25">
      <c r="A38" s="398"/>
      <c r="B38" s="20" t="s">
        <v>14</v>
      </c>
      <c r="C38" s="270"/>
      <c r="D38" s="271"/>
      <c r="E38" s="280"/>
      <c r="F38" s="57"/>
      <c r="G38" s="270"/>
      <c r="H38" s="271"/>
      <c r="I38" s="285"/>
      <c r="J38" s="57"/>
      <c r="K38" s="270"/>
      <c r="L38" s="271"/>
      <c r="M38" s="281"/>
      <c r="N38" s="57"/>
      <c r="O38" s="270"/>
      <c r="P38" s="271"/>
      <c r="Q38" s="281"/>
      <c r="R38" s="57"/>
      <c r="S38" s="270"/>
      <c r="T38" s="271"/>
      <c r="U38" s="285"/>
      <c r="V38" s="57"/>
      <c r="W38" s="270"/>
      <c r="X38" s="271"/>
      <c r="Y38" s="285"/>
      <c r="Z38" s="57"/>
      <c r="AA38" s="270"/>
      <c r="AB38" s="271"/>
      <c r="AC38" s="285"/>
      <c r="AD38" s="57"/>
      <c r="AE38" s="270"/>
      <c r="AF38" s="271"/>
      <c r="AG38" s="285"/>
      <c r="AI38" s="137">
        <f t="shared" si="0"/>
        <v>0</v>
      </c>
    </row>
    <row r="39" spans="1:35" ht="15" customHeight="1" thickBot="1" x14ac:dyDescent="0.3">
      <c r="A39" s="399"/>
      <c r="B39" s="31" t="s">
        <v>13</v>
      </c>
      <c r="C39" s="276"/>
      <c r="D39" s="274"/>
      <c r="E39" s="277"/>
      <c r="F39" s="57"/>
      <c r="G39" s="276"/>
      <c r="H39" s="274"/>
      <c r="I39" s="282"/>
      <c r="J39" s="57"/>
      <c r="K39" s="276"/>
      <c r="L39" s="274"/>
      <c r="M39" s="282"/>
      <c r="N39" s="57"/>
      <c r="O39" s="276"/>
      <c r="P39" s="274"/>
      <c r="Q39" s="282"/>
      <c r="R39" s="57"/>
      <c r="S39" s="276"/>
      <c r="T39" s="274"/>
      <c r="U39" s="282"/>
      <c r="V39" s="57"/>
      <c r="W39" s="276"/>
      <c r="X39" s="274"/>
      <c r="Y39" s="282"/>
      <c r="Z39" s="57"/>
      <c r="AA39" s="276"/>
      <c r="AB39" s="274"/>
      <c r="AC39" s="282"/>
      <c r="AD39" s="57"/>
      <c r="AE39" s="276"/>
      <c r="AF39" s="274"/>
      <c r="AG39" s="282"/>
      <c r="AI39" s="137">
        <f t="shared" si="0"/>
        <v>0</v>
      </c>
    </row>
    <row r="40" spans="1:35" ht="15" customHeight="1" x14ac:dyDescent="0.25">
      <c r="A40" s="397" t="s">
        <v>20</v>
      </c>
      <c r="B40" s="6" t="s">
        <v>15</v>
      </c>
      <c r="C40" s="267"/>
      <c r="D40" s="268"/>
      <c r="E40" s="279"/>
      <c r="F40" s="57"/>
      <c r="G40" s="267"/>
      <c r="H40" s="268"/>
      <c r="I40" s="292"/>
      <c r="J40" s="57"/>
      <c r="K40" s="267"/>
      <c r="L40" s="268"/>
      <c r="M40" s="283"/>
      <c r="N40" s="57"/>
      <c r="O40" s="267"/>
      <c r="P40" s="268"/>
      <c r="Q40" s="283"/>
      <c r="R40" s="57"/>
      <c r="S40" s="267"/>
      <c r="T40" s="268"/>
      <c r="U40" s="284"/>
      <c r="V40" s="57"/>
      <c r="W40" s="267"/>
      <c r="X40" s="268"/>
      <c r="Y40" s="284"/>
      <c r="Z40" s="57"/>
      <c r="AA40" s="267"/>
      <c r="AB40" s="268"/>
      <c r="AC40" s="284"/>
      <c r="AD40" s="57"/>
      <c r="AE40" s="267"/>
      <c r="AF40" s="268"/>
      <c r="AG40" s="284"/>
      <c r="AI40" s="137">
        <f t="shared" si="0"/>
        <v>0</v>
      </c>
    </row>
    <row r="41" spans="1:35" ht="15" customHeight="1" x14ac:dyDescent="0.25">
      <c r="A41" s="398"/>
      <c r="B41" s="20" t="s">
        <v>16</v>
      </c>
      <c r="C41" s="270"/>
      <c r="D41" s="271"/>
      <c r="E41" s="280"/>
      <c r="F41" s="57"/>
      <c r="G41" s="270"/>
      <c r="H41" s="271"/>
      <c r="I41" s="285"/>
      <c r="J41" s="57"/>
      <c r="K41" s="270"/>
      <c r="L41" s="271"/>
      <c r="M41" s="281"/>
      <c r="N41" s="57"/>
      <c r="O41" s="270"/>
      <c r="P41" s="271"/>
      <c r="Q41" s="281"/>
      <c r="R41" s="57"/>
      <c r="S41" s="270"/>
      <c r="T41" s="271"/>
      <c r="U41" s="285"/>
      <c r="V41" s="57"/>
      <c r="W41" s="270"/>
      <c r="X41" s="271"/>
      <c r="Y41" s="285"/>
      <c r="Z41" s="57"/>
      <c r="AA41" s="270"/>
      <c r="AB41" s="271"/>
      <c r="AC41" s="285"/>
      <c r="AD41" s="57"/>
      <c r="AE41" s="270"/>
      <c r="AF41" s="271"/>
      <c r="AG41" s="285"/>
      <c r="AI41" s="137">
        <f t="shared" si="0"/>
        <v>0</v>
      </c>
    </row>
    <row r="42" spans="1:35" ht="15" customHeight="1" x14ac:dyDescent="0.25">
      <c r="A42" s="398"/>
      <c r="B42" s="20" t="s">
        <v>14</v>
      </c>
      <c r="C42" s="270"/>
      <c r="D42" s="271"/>
      <c r="E42" s="280"/>
      <c r="F42" s="57"/>
      <c r="G42" s="270"/>
      <c r="H42" s="271"/>
      <c r="I42" s="285"/>
      <c r="J42" s="57"/>
      <c r="K42" s="270"/>
      <c r="L42" s="271"/>
      <c r="M42" s="281"/>
      <c r="N42" s="57"/>
      <c r="O42" s="270"/>
      <c r="P42" s="271"/>
      <c r="Q42" s="281"/>
      <c r="R42" s="57"/>
      <c r="S42" s="270"/>
      <c r="T42" s="271"/>
      <c r="U42" s="285"/>
      <c r="V42" s="57"/>
      <c r="W42" s="270"/>
      <c r="X42" s="271"/>
      <c r="Y42" s="285"/>
      <c r="Z42" s="57"/>
      <c r="AA42" s="270"/>
      <c r="AB42" s="271"/>
      <c r="AC42" s="285"/>
      <c r="AD42" s="57"/>
      <c r="AE42" s="270"/>
      <c r="AF42" s="271"/>
      <c r="AG42" s="285"/>
      <c r="AI42" s="137">
        <f t="shared" si="0"/>
        <v>0</v>
      </c>
    </row>
    <row r="43" spans="1:35" ht="15" customHeight="1" thickBot="1" x14ac:dyDescent="0.3">
      <c r="A43" s="399"/>
      <c r="B43" s="31" t="s">
        <v>13</v>
      </c>
      <c r="C43" s="276"/>
      <c r="D43" s="274"/>
      <c r="E43" s="277"/>
      <c r="F43" s="57"/>
      <c r="G43" s="276"/>
      <c r="H43" s="274"/>
      <c r="I43" s="282"/>
      <c r="J43" s="57"/>
      <c r="K43" s="276"/>
      <c r="L43" s="274"/>
      <c r="M43" s="282"/>
      <c r="N43" s="57"/>
      <c r="O43" s="276"/>
      <c r="P43" s="274"/>
      <c r="Q43" s="282"/>
      <c r="R43" s="57"/>
      <c r="S43" s="276"/>
      <c r="T43" s="274"/>
      <c r="U43" s="282"/>
      <c r="V43" s="57"/>
      <c r="W43" s="276"/>
      <c r="X43" s="274"/>
      <c r="Y43" s="282"/>
      <c r="Z43" s="57"/>
      <c r="AA43" s="276"/>
      <c r="AB43" s="274"/>
      <c r="AC43" s="282"/>
      <c r="AD43" s="57"/>
      <c r="AE43" s="276"/>
      <c r="AF43" s="274"/>
      <c r="AG43" s="282"/>
      <c r="AI43" s="137">
        <f t="shared" si="0"/>
        <v>0</v>
      </c>
    </row>
    <row r="44" spans="1:35" ht="15" customHeight="1" x14ac:dyDescent="0.25">
      <c r="A44" s="397" t="s">
        <v>21</v>
      </c>
      <c r="B44" s="6" t="s">
        <v>15</v>
      </c>
      <c r="C44" s="267"/>
      <c r="D44" s="268"/>
      <c r="E44" s="279"/>
      <c r="F44" s="57"/>
      <c r="G44" s="267"/>
      <c r="H44" s="268"/>
      <c r="I44" s="292"/>
      <c r="J44" s="57"/>
      <c r="K44" s="267"/>
      <c r="L44" s="268"/>
      <c r="M44" s="283"/>
      <c r="N44" s="57"/>
      <c r="O44" s="267"/>
      <c r="P44" s="268"/>
      <c r="Q44" s="284"/>
      <c r="R44" s="57"/>
      <c r="S44" s="267"/>
      <c r="T44" s="268"/>
      <c r="U44" s="284"/>
      <c r="V44" s="57"/>
      <c r="W44" s="267"/>
      <c r="X44" s="268"/>
      <c r="Y44" s="284"/>
      <c r="Z44" s="57"/>
      <c r="AA44" s="267"/>
      <c r="AB44" s="268"/>
      <c r="AC44" s="284"/>
      <c r="AD44" s="57"/>
      <c r="AE44" s="267"/>
      <c r="AF44" s="268"/>
      <c r="AG44" s="284"/>
      <c r="AI44" s="137">
        <f t="shared" si="0"/>
        <v>0</v>
      </c>
    </row>
    <row r="45" spans="1:35" ht="15" customHeight="1" x14ac:dyDescent="0.25">
      <c r="A45" s="398"/>
      <c r="B45" s="20" t="s">
        <v>16</v>
      </c>
      <c r="C45" s="270"/>
      <c r="D45" s="271"/>
      <c r="E45" s="280"/>
      <c r="F45" s="57"/>
      <c r="G45" s="270"/>
      <c r="H45" s="271"/>
      <c r="I45" s="285"/>
      <c r="J45" s="57"/>
      <c r="K45" s="270"/>
      <c r="L45" s="271"/>
      <c r="M45" s="281"/>
      <c r="N45" s="57"/>
      <c r="O45" s="270"/>
      <c r="P45" s="271"/>
      <c r="Q45" s="285"/>
      <c r="R45" s="57"/>
      <c r="S45" s="270"/>
      <c r="T45" s="271"/>
      <c r="U45" s="285"/>
      <c r="V45" s="57"/>
      <c r="W45" s="270"/>
      <c r="X45" s="271"/>
      <c r="Y45" s="285"/>
      <c r="Z45" s="57"/>
      <c r="AA45" s="270"/>
      <c r="AB45" s="271"/>
      <c r="AC45" s="285"/>
      <c r="AD45" s="57"/>
      <c r="AE45" s="270"/>
      <c r="AF45" s="271"/>
      <c r="AG45" s="285"/>
      <c r="AI45" s="137">
        <f t="shared" si="0"/>
        <v>0</v>
      </c>
    </row>
    <row r="46" spans="1:35" ht="15" customHeight="1" x14ac:dyDescent="0.25">
      <c r="A46" s="398"/>
      <c r="B46" s="20" t="s">
        <v>14</v>
      </c>
      <c r="C46" s="270"/>
      <c r="D46" s="271"/>
      <c r="E46" s="280"/>
      <c r="F46" s="57"/>
      <c r="G46" s="270"/>
      <c r="H46" s="271"/>
      <c r="I46" s="285"/>
      <c r="J46" s="57"/>
      <c r="K46" s="270"/>
      <c r="L46" s="271"/>
      <c r="M46" s="281"/>
      <c r="N46" s="57"/>
      <c r="O46" s="270"/>
      <c r="P46" s="271"/>
      <c r="Q46" s="285"/>
      <c r="R46" s="57"/>
      <c r="S46" s="270"/>
      <c r="T46" s="271"/>
      <c r="U46" s="285"/>
      <c r="V46" s="57"/>
      <c r="W46" s="270"/>
      <c r="X46" s="271"/>
      <c r="Y46" s="285"/>
      <c r="Z46" s="57"/>
      <c r="AA46" s="270"/>
      <c r="AB46" s="271"/>
      <c r="AC46" s="285"/>
      <c r="AD46" s="57"/>
      <c r="AE46" s="270"/>
      <c r="AF46" s="271"/>
      <c r="AG46" s="285"/>
      <c r="AI46" s="137">
        <f t="shared" si="0"/>
        <v>0</v>
      </c>
    </row>
    <row r="47" spans="1:35" ht="15" customHeight="1" thickBot="1" x14ac:dyDescent="0.3">
      <c r="A47" s="399"/>
      <c r="B47" s="31" t="s">
        <v>13</v>
      </c>
      <c r="C47" s="276"/>
      <c r="D47" s="274"/>
      <c r="E47" s="277"/>
      <c r="F47" s="57"/>
      <c r="G47" s="276"/>
      <c r="H47" s="274"/>
      <c r="I47" s="282"/>
      <c r="J47" s="57"/>
      <c r="K47" s="276"/>
      <c r="L47" s="274"/>
      <c r="M47" s="282"/>
      <c r="N47" s="57"/>
      <c r="O47" s="276"/>
      <c r="P47" s="274"/>
      <c r="Q47" s="282"/>
      <c r="R47" s="57"/>
      <c r="S47" s="276"/>
      <c r="T47" s="274"/>
      <c r="U47" s="282"/>
      <c r="V47" s="57"/>
      <c r="W47" s="276"/>
      <c r="X47" s="274"/>
      <c r="Y47" s="282"/>
      <c r="Z47" s="57"/>
      <c r="AA47" s="276"/>
      <c r="AB47" s="274"/>
      <c r="AC47" s="282"/>
      <c r="AD47" s="57"/>
      <c r="AE47" s="276"/>
      <c r="AF47" s="274"/>
      <c r="AG47" s="282"/>
      <c r="AI47" s="137">
        <f t="shared" si="0"/>
        <v>0</v>
      </c>
    </row>
    <row r="48" spans="1:35" ht="15" customHeight="1" x14ac:dyDescent="0.25">
      <c r="A48" s="397" t="s">
        <v>22</v>
      </c>
      <c r="B48" s="6" t="s">
        <v>15</v>
      </c>
      <c r="C48" s="267"/>
      <c r="D48" s="268"/>
      <c r="E48" s="279"/>
      <c r="F48" s="57"/>
      <c r="G48" s="267"/>
      <c r="H48" s="268"/>
      <c r="I48" s="292"/>
      <c r="J48" s="57"/>
      <c r="K48" s="267"/>
      <c r="L48" s="268"/>
      <c r="M48" s="283"/>
      <c r="N48" s="57"/>
      <c r="O48" s="267"/>
      <c r="P48" s="268"/>
      <c r="Q48" s="284"/>
      <c r="R48" s="57"/>
      <c r="S48" s="267"/>
      <c r="T48" s="268"/>
      <c r="U48" s="284"/>
      <c r="V48" s="57"/>
      <c r="W48" s="267"/>
      <c r="X48" s="268"/>
      <c r="Y48" s="284"/>
      <c r="Z48" s="57"/>
      <c r="AA48" s="267"/>
      <c r="AB48" s="268"/>
      <c r="AC48" s="284"/>
      <c r="AD48" s="57"/>
      <c r="AE48" s="267"/>
      <c r="AF48" s="268"/>
      <c r="AG48" s="284"/>
      <c r="AI48" s="137">
        <f t="shared" si="0"/>
        <v>0</v>
      </c>
    </row>
    <row r="49" spans="1:35" ht="15" customHeight="1" x14ac:dyDescent="0.25">
      <c r="A49" s="398"/>
      <c r="B49" s="20" t="s">
        <v>16</v>
      </c>
      <c r="C49" s="270"/>
      <c r="D49" s="271"/>
      <c r="E49" s="280"/>
      <c r="F49" s="57"/>
      <c r="G49" s="270"/>
      <c r="H49" s="271"/>
      <c r="I49" s="285"/>
      <c r="J49" s="57"/>
      <c r="K49" s="270"/>
      <c r="L49" s="271"/>
      <c r="M49" s="281"/>
      <c r="N49" s="57"/>
      <c r="O49" s="270"/>
      <c r="P49" s="271"/>
      <c r="Q49" s="285"/>
      <c r="R49" s="57"/>
      <c r="S49" s="270"/>
      <c r="T49" s="271"/>
      <c r="U49" s="285"/>
      <c r="V49" s="57"/>
      <c r="W49" s="270"/>
      <c r="X49" s="271"/>
      <c r="Y49" s="285"/>
      <c r="Z49" s="57"/>
      <c r="AA49" s="270"/>
      <c r="AB49" s="271"/>
      <c r="AC49" s="285"/>
      <c r="AD49" s="57"/>
      <c r="AE49" s="270"/>
      <c r="AF49" s="271"/>
      <c r="AG49" s="285"/>
      <c r="AI49" s="137">
        <f t="shared" si="0"/>
        <v>0</v>
      </c>
    </row>
    <row r="50" spans="1:35" ht="15" customHeight="1" x14ac:dyDescent="0.25">
      <c r="A50" s="398"/>
      <c r="B50" s="20" t="s">
        <v>14</v>
      </c>
      <c r="C50" s="270"/>
      <c r="D50" s="271"/>
      <c r="E50" s="280"/>
      <c r="F50" s="57"/>
      <c r="G50" s="270"/>
      <c r="H50" s="271"/>
      <c r="I50" s="285"/>
      <c r="J50" s="57"/>
      <c r="K50" s="270"/>
      <c r="L50" s="271"/>
      <c r="M50" s="281"/>
      <c r="N50" s="57"/>
      <c r="O50" s="270"/>
      <c r="P50" s="271"/>
      <c r="Q50" s="285"/>
      <c r="R50" s="57"/>
      <c r="S50" s="270"/>
      <c r="T50" s="271"/>
      <c r="U50" s="285"/>
      <c r="V50" s="57"/>
      <c r="W50" s="270"/>
      <c r="X50" s="271"/>
      <c r="Y50" s="285"/>
      <c r="Z50" s="57"/>
      <c r="AA50" s="270"/>
      <c r="AB50" s="271"/>
      <c r="AC50" s="285"/>
      <c r="AD50" s="57"/>
      <c r="AE50" s="270"/>
      <c r="AF50" s="271"/>
      <c r="AG50" s="285"/>
      <c r="AI50" s="137">
        <f t="shared" si="0"/>
        <v>0</v>
      </c>
    </row>
    <row r="51" spans="1:35" ht="15" customHeight="1" thickBot="1" x14ac:dyDescent="0.3">
      <c r="A51" s="399"/>
      <c r="B51" s="31" t="s">
        <v>13</v>
      </c>
      <c r="C51" s="276"/>
      <c r="D51" s="274"/>
      <c r="E51" s="277"/>
      <c r="F51" s="58"/>
      <c r="G51" s="276"/>
      <c r="H51" s="274"/>
      <c r="I51" s="282"/>
      <c r="J51" s="58"/>
      <c r="K51" s="276"/>
      <c r="L51" s="274"/>
      <c r="M51" s="282"/>
      <c r="N51" s="58"/>
      <c r="O51" s="276"/>
      <c r="P51" s="274"/>
      <c r="Q51" s="282"/>
      <c r="R51" s="58"/>
      <c r="S51" s="276"/>
      <c r="T51" s="274"/>
      <c r="U51" s="282"/>
      <c r="V51" s="58"/>
      <c r="W51" s="276"/>
      <c r="X51" s="274"/>
      <c r="Y51" s="282"/>
      <c r="Z51" s="58"/>
      <c r="AA51" s="276"/>
      <c r="AB51" s="274"/>
      <c r="AC51" s="282"/>
      <c r="AD51" s="58"/>
      <c r="AE51" s="276"/>
      <c r="AF51" s="274"/>
      <c r="AG51" s="282"/>
      <c r="AI51" s="137">
        <f t="shared" si="0"/>
        <v>0</v>
      </c>
    </row>
    <row r="52" spans="1:35" ht="11.25" customHeight="1" x14ac:dyDescent="0.25">
      <c r="U52" s="255">
        <f>$B$10</f>
        <v>0</v>
      </c>
      <c r="AG52" s="255">
        <f>$B$10</f>
        <v>0</v>
      </c>
    </row>
    <row r="53" spans="1:35" x14ac:dyDescent="0.25">
      <c r="A53" s="20" t="s">
        <v>65</v>
      </c>
      <c r="B53" s="125">
        <f>C53+G53+K53+O53+S53+W53+AA53+AE53</f>
        <v>0</v>
      </c>
      <c r="C53" s="138">
        <f>COUNTA(E24:E51)</f>
        <v>0</v>
      </c>
      <c r="D53" s="137"/>
      <c r="E53" s="137"/>
      <c r="F53" s="137"/>
      <c r="G53" s="138">
        <f>COUNTA(I24:I51)</f>
        <v>0</v>
      </c>
      <c r="H53" s="137"/>
      <c r="I53" s="137"/>
      <c r="J53" s="137"/>
      <c r="K53" s="138">
        <f>COUNTA(M24:M51)</f>
        <v>0</v>
      </c>
      <c r="L53" s="137"/>
      <c r="M53" s="137"/>
      <c r="N53" s="137"/>
      <c r="O53" s="138">
        <f>COUNTA(Q24:Q51)</f>
        <v>0</v>
      </c>
      <c r="P53" s="137"/>
      <c r="Q53" s="137"/>
      <c r="R53" s="137"/>
      <c r="S53" s="138">
        <f>COUNTA(U24:U51)</f>
        <v>0</v>
      </c>
      <c r="T53" s="137"/>
      <c r="U53" s="137"/>
      <c r="V53" s="137"/>
      <c r="W53" s="138">
        <f>COUNTA(Y24:Y51)</f>
        <v>0</v>
      </c>
      <c r="X53" s="137"/>
      <c r="Y53" s="137"/>
      <c r="Z53" s="137"/>
      <c r="AA53" s="138">
        <f>COUNTA(AC24:AC51)</f>
        <v>0</v>
      </c>
      <c r="AB53" s="137"/>
      <c r="AC53" s="137"/>
      <c r="AD53" s="137"/>
      <c r="AE53" s="138">
        <f>COUNTA(AG24:AG51)</f>
        <v>0</v>
      </c>
      <c r="AI53" s="137">
        <f>SUM(AI24:AI52)</f>
        <v>0</v>
      </c>
    </row>
    <row r="54" spans="1:35" ht="6" customHeight="1" x14ac:dyDescent="0.25">
      <c r="C54" s="12"/>
    </row>
    <row r="55" spans="1:35" x14ac:dyDescent="0.25">
      <c r="I55" s="255">
        <f>$B$10</f>
        <v>0</v>
      </c>
    </row>
    <row r="56" spans="1:35" x14ac:dyDescent="0.25">
      <c r="A56" s="426" t="s">
        <v>160</v>
      </c>
      <c r="B56" s="427"/>
      <c r="C56" s="427"/>
      <c r="D56" s="427"/>
      <c r="E56" s="427"/>
      <c r="F56" s="427"/>
      <c r="G56" s="427"/>
      <c r="H56" s="427"/>
      <c r="I56" s="427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</row>
    <row r="57" spans="1:35" x14ac:dyDescent="0.25">
      <c r="A57" s="286"/>
      <c r="B57" s="425"/>
      <c r="C57" s="425"/>
      <c r="D57" s="425"/>
      <c r="E57" s="425"/>
      <c r="F57" s="425"/>
      <c r="G57" s="425"/>
      <c r="H57" s="425"/>
      <c r="I57" s="425"/>
    </row>
    <row r="58" spans="1:35" x14ac:dyDescent="0.25">
      <c r="A58" s="286"/>
      <c r="B58" s="425"/>
      <c r="C58" s="425"/>
      <c r="D58" s="425"/>
      <c r="E58" s="425"/>
      <c r="F58" s="425"/>
      <c r="G58" s="425"/>
      <c r="H58" s="425"/>
      <c r="I58" s="425"/>
    </row>
    <row r="59" spans="1:35" x14ac:dyDescent="0.25">
      <c r="A59" s="286"/>
      <c r="B59" s="425"/>
      <c r="C59" s="425"/>
      <c r="D59" s="425"/>
      <c r="E59" s="425"/>
      <c r="F59" s="425"/>
      <c r="G59" s="425"/>
      <c r="H59" s="425"/>
      <c r="I59" s="425"/>
    </row>
    <row r="60" spans="1:35" x14ac:dyDescent="0.25">
      <c r="A60" s="286"/>
      <c r="B60" s="425"/>
      <c r="C60" s="425"/>
      <c r="D60" s="425"/>
      <c r="E60" s="425"/>
      <c r="F60" s="425"/>
      <c r="G60" s="425"/>
      <c r="H60" s="425"/>
      <c r="I60" s="425"/>
    </row>
    <row r="61" spans="1:35" x14ac:dyDescent="0.25">
      <c r="A61" s="286"/>
      <c r="B61" s="425"/>
      <c r="C61" s="425"/>
      <c r="D61" s="425"/>
      <c r="E61" s="425"/>
      <c r="F61" s="425"/>
      <c r="G61" s="425"/>
      <c r="H61" s="425"/>
      <c r="I61" s="425"/>
    </row>
    <row r="62" spans="1:35" x14ac:dyDescent="0.25">
      <c r="A62" s="286"/>
      <c r="B62" s="425"/>
      <c r="C62" s="425"/>
      <c r="D62" s="425"/>
      <c r="E62" s="425"/>
      <c r="F62" s="425"/>
      <c r="G62" s="425"/>
      <c r="H62" s="425"/>
      <c r="I62" s="425"/>
    </row>
    <row r="63" spans="1:35" x14ac:dyDescent="0.25">
      <c r="A63" s="286"/>
      <c r="B63" s="425"/>
      <c r="C63" s="425"/>
      <c r="D63" s="425"/>
      <c r="E63" s="425"/>
      <c r="F63" s="425"/>
      <c r="G63" s="425"/>
      <c r="H63" s="425"/>
      <c r="I63" s="425"/>
    </row>
    <row r="64" spans="1:35" x14ac:dyDescent="0.25">
      <c r="A64" s="286"/>
      <c r="B64" s="425"/>
      <c r="C64" s="425"/>
      <c r="D64" s="425"/>
      <c r="E64" s="425"/>
      <c r="F64" s="425"/>
      <c r="G64" s="425"/>
      <c r="H64" s="425"/>
      <c r="I64" s="425"/>
    </row>
    <row r="65" spans="1:9" x14ac:dyDescent="0.25">
      <c r="A65" s="286"/>
      <c r="B65" s="425"/>
      <c r="C65" s="425"/>
      <c r="D65" s="425"/>
      <c r="E65" s="425"/>
      <c r="F65" s="425"/>
      <c r="G65" s="425"/>
      <c r="H65" s="425"/>
      <c r="I65" s="425"/>
    </row>
    <row r="66" spans="1:9" x14ac:dyDescent="0.25">
      <c r="A66" s="286"/>
      <c r="B66" s="425"/>
      <c r="C66" s="425"/>
      <c r="D66" s="425"/>
      <c r="E66" s="425"/>
      <c r="F66" s="425"/>
      <c r="G66" s="425"/>
      <c r="H66" s="425"/>
      <c r="I66" s="425"/>
    </row>
    <row r="67" spans="1:9" x14ac:dyDescent="0.25">
      <c r="A67" s="286"/>
      <c r="B67" s="425"/>
      <c r="C67" s="425"/>
      <c r="D67" s="425"/>
      <c r="E67" s="425"/>
      <c r="F67" s="425"/>
      <c r="G67" s="425"/>
      <c r="H67" s="425"/>
      <c r="I67" s="425"/>
    </row>
    <row r="68" spans="1:9" x14ac:dyDescent="0.25">
      <c r="A68" s="286"/>
      <c r="B68" s="425"/>
      <c r="C68" s="425"/>
      <c r="D68" s="425"/>
      <c r="E68" s="425"/>
      <c r="F68" s="425"/>
      <c r="G68" s="425"/>
      <c r="H68" s="425"/>
      <c r="I68" s="425"/>
    </row>
    <row r="69" spans="1:9" x14ac:dyDescent="0.25">
      <c r="A69" s="286"/>
      <c r="B69" s="425"/>
      <c r="C69" s="425"/>
      <c r="D69" s="425"/>
      <c r="E69" s="425"/>
      <c r="F69" s="425"/>
      <c r="G69" s="425"/>
      <c r="H69" s="425"/>
      <c r="I69" s="425"/>
    </row>
    <row r="70" spans="1:9" x14ac:dyDescent="0.25">
      <c r="A70" s="286"/>
      <c r="B70" s="425"/>
      <c r="C70" s="425"/>
      <c r="D70" s="425"/>
      <c r="E70" s="425"/>
      <c r="F70" s="425"/>
      <c r="G70" s="425"/>
      <c r="H70" s="425"/>
      <c r="I70" s="425"/>
    </row>
    <row r="71" spans="1:9" x14ac:dyDescent="0.25">
      <c r="A71" s="286"/>
      <c r="B71" s="425"/>
      <c r="C71" s="425"/>
      <c r="D71" s="425"/>
      <c r="E71" s="425"/>
      <c r="F71" s="425"/>
      <c r="G71" s="425"/>
      <c r="H71" s="425"/>
      <c r="I71" s="425"/>
    </row>
    <row r="72" spans="1:9" x14ac:dyDescent="0.25">
      <c r="A72" s="286"/>
      <c r="B72" s="425"/>
      <c r="C72" s="425"/>
      <c r="D72" s="425"/>
      <c r="E72" s="425"/>
      <c r="F72" s="425"/>
      <c r="G72" s="425"/>
      <c r="H72" s="425"/>
      <c r="I72" s="425"/>
    </row>
    <row r="73" spans="1:9" x14ac:dyDescent="0.25">
      <c r="A73" s="286"/>
      <c r="B73" s="425"/>
      <c r="C73" s="425"/>
      <c r="D73" s="425"/>
      <c r="E73" s="425"/>
      <c r="F73" s="425"/>
      <c r="G73" s="425"/>
      <c r="H73" s="425"/>
      <c r="I73" s="425"/>
    </row>
    <row r="74" spans="1:9" x14ac:dyDescent="0.25">
      <c r="A74" s="286"/>
      <c r="B74" s="425"/>
      <c r="C74" s="425"/>
      <c r="D74" s="425"/>
      <c r="E74" s="425"/>
      <c r="F74" s="425"/>
      <c r="G74" s="425"/>
      <c r="H74" s="425"/>
      <c r="I74" s="425"/>
    </row>
    <row r="75" spans="1:9" x14ac:dyDescent="0.25">
      <c r="A75" s="286"/>
      <c r="B75" s="425"/>
      <c r="C75" s="425"/>
      <c r="D75" s="425"/>
      <c r="E75" s="425"/>
      <c r="F75" s="425"/>
      <c r="G75" s="425"/>
      <c r="H75" s="425"/>
      <c r="I75" s="425"/>
    </row>
    <row r="76" spans="1:9" x14ac:dyDescent="0.25">
      <c r="A76" s="286"/>
      <c r="B76" s="425"/>
      <c r="C76" s="425"/>
      <c r="D76" s="425"/>
      <c r="E76" s="425"/>
      <c r="F76" s="425"/>
      <c r="G76" s="425"/>
      <c r="H76" s="425"/>
      <c r="I76" s="425"/>
    </row>
    <row r="77" spans="1:9" x14ac:dyDescent="0.25">
      <c r="A77" s="286"/>
      <c r="B77" s="425"/>
      <c r="C77" s="425"/>
      <c r="D77" s="425"/>
      <c r="E77" s="425"/>
      <c r="F77" s="425"/>
      <c r="G77" s="425"/>
      <c r="H77" s="425"/>
      <c r="I77" s="425"/>
    </row>
    <row r="78" spans="1:9" x14ac:dyDescent="0.25">
      <c r="A78" s="286"/>
      <c r="B78" s="425"/>
      <c r="C78" s="425"/>
      <c r="D78" s="425"/>
      <c r="E78" s="425"/>
      <c r="F78" s="425"/>
      <c r="G78" s="425"/>
      <c r="H78" s="425"/>
      <c r="I78" s="425"/>
    </row>
    <row r="79" spans="1:9" x14ac:dyDescent="0.25">
      <c r="A79" s="286"/>
      <c r="B79" s="425"/>
      <c r="C79" s="425"/>
      <c r="D79" s="425"/>
      <c r="E79" s="425"/>
      <c r="F79" s="425"/>
      <c r="G79" s="425"/>
      <c r="H79" s="425"/>
      <c r="I79" s="425"/>
    </row>
    <row r="80" spans="1:9" x14ac:dyDescent="0.25">
      <c r="A80" s="286"/>
      <c r="B80" s="425"/>
      <c r="C80" s="425"/>
      <c r="D80" s="425"/>
      <c r="E80" s="425"/>
      <c r="F80" s="425"/>
      <c r="G80" s="425"/>
      <c r="H80" s="425"/>
      <c r="I80" s="425"/>
    </row>
    <row r="81" spans="1:9" x14ac:dyDescent="0.25">
      <c r="A81" s="286"/>
      <c r="B81" s="425"/>
      <c r="C81" s="425"/>
      <c r="D81" s="425"/>
      <c r="E81" s="425"/>
      <c r="F81" s="425"/>
      <c r="G81" s="425"/>
      <c r="H81" s="425"/>
      <c r="I81" s="425"/>
    </row>
    <row r="82" spans="1:9" x14ac:dyDescent="0.25">
      <c r="A82" s="286"/>
      <c r="B82" s="425"/>
      <c r="C82" s="425"/>
      <c r="D82" s="425"/>
      <c r="E82" s="425"/>
      <c r="F82" s="425"/>
      <c r="G82" s="425"/>
      <c r="H82" s="425"/>
      <c r="I82" s="425"/>
    </row>
    <row r="83" spans="1:9" x14ac:dyDescent="0.25">
      <c r="A83" s="286"/>
      <c r="B83" s="425"/>
      <c r="C83" s="425"/>
      <c r="D83" s="425"/>
      <c r="E83" s="425"/>
      <c r="F83" s="425"/>
      <c r="G83" s="425"/>
      <c r="H83" s="425"/>
      <c r="I83" s="425"/>
    </row>
    <row r="84" spans="1:9" x14ac:dyDescent="0.25">
      <c r="A84" s="286"/>
      <c r="B84" s="425"/>
      <c r="C84" s="425"/>
      <c r="D84" s="425"/>
      <c r="E84" s="425"/>
      <c r="F84" s="425"/>
      <c r="G84" s="425"/>
      <c r="H84" s="425"/>
      <c r="I84" s="425"/>
    </row>
    <row r="85" spans="1:9" x14ac:dyDescent="0.25">
      <c r="A85" s="286"/>
      <c r="B85" s="425"/>
      <c r="C85" s="425"/>
      <c r="D85" s="425"/>
      <c r="E85" s="425"/>
      <c r="F85" s="425"/>
      <c r="G85" s="425"/>
      <c r="H85" s="425"/>
      <c r="I85" s="425"/>
    </row>
    <row r="86" spans="1:9" x14ac:dyDescent="0.25">
      <c r="A86" s="286"/>
      <c r="B86" s="425"/>
      <c r="C86" s="425"/>
      <c r="D86" s="425"/>
      <c r="E86" s="425"/>
      <c r="F86" s="425"/>
      <c r="G86" s="425"/>
      <c r="H86" s="425"/>
      <c r="I86" s="425"/>
    </row>
    <row r="87" spans="1:9" x14ac:dyDescent="0.25">
      <c r="A87" s="286"/>
      <c r="B87" s="425"/>
      <c r="C87" s="425"/>
      <c r="D87" s="425"/>
      <c r="E87" s="425"/>
      <c r="F87" s="425"/>
      <c r="G87" s="425"/>
      <c r="H87" s="425"/>
      <c r="I87" s="425"/>
    </row>
    <row r="88" spans="1:9" x14ac:dyDescent="0.25">
      <c r="A88" s="286"/>
      <c r="B88" s="425"/>
      <c r="C88" s="425"/>
      <c r="D88" s="425"/>
      <c r="E88" s="425"/>
      <c r="F88" s="425"/>
      <c r="G88" s="425"/>
      <c r="H88" s="425"/>
      <c r="I88" s="425"/>
    </row>
    <row r="89" spans="1:9" x14ac:dyDescent="0.25">
      <c r="A89" s="286"/>
      <c r="B89" s="425"/>
      <c r="C89" s="425"/>
      <c r="D89" s="425"/>
      <c r="E89" s="425"/>
      <c r="F89" s="425"/>
      <c r="G89" s="425"/>
      <c r="H89" s="425"/>
      <c r="I89" s="425"/>
    </row>
    <row r="90" spans="1:9" x14ac:dyDescent="0.25">
      <c r="A90" s="286"/>
      <c r="B90" s="425"/>
      <c r="C90" s="425"/>
      <c r="D90" s="425"/>
      <c r="E90" s="425"/>
      <c r="F90" s="425"/>
      <c r="G90" s="425"/>
      <c r="H90" s="425"/>
      <c r="I90" s="425"/>
    </row>
    <row r="91" spans="1:9" x14ac:dyDescent="0.25">
      <c r="A91" s="286"/>
      <c r="B91" s="425"/>
      <c r="C91" s="425"/>
      <c r="D91" s="425"/>
      <c r="E91" s="425"/>
      <c r="F91" s="425"/>
      <c r="G91" s="425"/>
      <c r="H91" s="425"/>
      <c r="I91" s="425"/>
    </row>
    <row r="92" spans="1:9" x14ac:dyDescent="0.25">
      <c r="A92" s="286"/>
      <c r="B92" s="425"/>
      <c r="C92" s="425"/>
      <c r="D92" s="425"/>
      <c r="E92" s="425"/>
      <c r="F92" s="425"/>
      <c r="G92" s="425"/>
      <c r="H92" s="425"/>
      <c r="I92" s="425"/>
    </row>
    <row r="93" spans="1:9" x14ac:dyDescent="0.25">
      <c r="A93" s="286"/>
      <c r="B93" s="425"/>
      <c r="C93" s="425"/>
      <c r="D93" s="425"/>
      <c r="E93" s="425"/>
      <c r="F93" s="425"/>
      <c r="G93" s="425"/>
      <c r="H93" s="425"/>
      <c r="I93" s="425"/>
    </row>
    <row r="94" spans="1:9" x14ac:dyDescent="0.25">
      <c r="A94" s="286"/>
      <c r="B94" s="425"/>
      <c r="C94" s="425"/>
      <c r="D94" s="425"/>
      <c r="E94" s="425"/>
      <c r="F94" s="425"/>
      <c r="G94" s="425"/>
      <c r="H94" s="425"/>
      <c r="I94" s="425"/>
    </row>
    <row r="95" spans="1:9" x14ac:dyDescent="0.25">
      <c r="A95" s="286"/>
      <c r="B95" s="425"/>
      <c r="C95" s="425"/>
      <c r="D95" s="425"/>
      <c r="E95" s="425"/>
      <c r="F95" s="425"/>
      <c r="G95" s="425"/>
      <c r="H95" s="425"/>
      <c r="I95" s="425"/>
    </row>
    <row r="96" spans="1:9" x14ac:dyDescent="0.25">
      <c r="A96" s="286"/>
      <c r="B96" s="425"/>
      <c r="C96" s="425"/>
      <c r="D96" s="425"/>
      <c r="E96" s="425"/>
      <c r="F96" s="425"/>
      <c r="G96" s="425"/>
      <c r="H96" s="425"/>
      <c r="I96" s="425"/>
    </row>
    <row r="97" spans="1:9" x14ac:dyDescent="0.25">
      <c r="A97" s="286"/>
      <c r="B97" s="425"/>
      <c r="C97" s="425"/>
      <c r="D97" s="425"/>
      <c r="E97" s="425"/>
      <c r="F97" s="425"/>
      <c r="G97" s="425"/>
      <c r="H97" s="425"/>
      <c r="I97" s="425"/>
    </row>
    <row r="98" spans="1:9" x14ac:dyDescent="0.25">
      <c r="A98" s="286"/>
      <c r="B98" s="425"/>
      <c r="C98" s="425"/>
      <c r="D98" s="425"/>
      <c r="E98" s="425"/>
      <c r="F98" s="425"/>
      <c r="G98" s="425"/>
      <c r="H98" s="425"/>
      <c r="I98" s="425"/>
    </row>
    <row r="99" spans="1:9" x14ac:dyDescent="0.25">
      <c r="A99" s="286"/>
      <c r="B99" s="425"/>
      <c r="C99" s="425"/>
      <c r="D99" s="425"/>
      <c r="E99" s="425"/>
      <c r="F99" s="425"/>
      <c r="G99" s="425"/>
      <c r="H99" s="425"/>
      <c r="I99" s="425"/>
    </row>
    <row r="100" spans="1:9" x14ac:dyDescent="0.25">
      <c r="A100" s="286"/>
      <c r="B100" s="425"/>
      <c r="C100" s="425"/>
      <c r="D100" s="425"/>
      <c r="E100" s="425"/>
      <c r="F100" s="425"/>
      <c r="G100" s="425"/>
      <c r="H100" s="425"/>
      <c r="I100" s="425"/>
    </row>
    <row r="101" spans="1:9" x14ac:dyDescent="0.25">
      <c r="A101" s="286"/>
      <c r="B101" s="425"/>
      <c r="C101" s="425"/>
      <c r="D101" s="425"/>
      <c r="E101" s="425"/>
      <c r="F101" s="425"/>
      <c r="G101" s="425"/>
      <c r="H101" s="425"/>
      <c r="I101" s="425"/>
    </row>
    <row r="102" spans="1:9" x14ac:dyDescent="0.25">
      <c r="A102" s="286"/>
      <c r="B102" s="425"/>
      <c r="C102" s="425"/>
      <c r="D102" s="425"/>
      <c r="E102" s="425"/>
      <c r="F102" s="425"/>
      <c r="G102" s="425"/>
      <c r="H102" s="425"/>
      <c r="I102" s="425"/>
    </row>
    <row r="103" spans="1:9" x14ac:dyDescent="0.25">
      <c r="A103" s="286"/>
      <c r="B103" s="425"/>
      <c r="C103" s="425"/>
      <c r="D103" s="425"/>
      <c r="E103" s="425"/>
      <c r="F103" s="425"/>
      <c r="G103" s="425"/>
      <c r="H103" s="425"/>
      <c r="I103" s="425"/>
    </row>
    <row r="104" spans="1:9" x14ac:dyDescent="0.25">
      <c r="A104" s="286"/>
      <c r="B104" s="425"/>
      <c r="C104" s="425"/>
      <c r="D104" s="425"/>
      <c r="E104" s="425"/>
      <c r="F104" s="425"/>
      <c r="G104" s="425"/>
      <c r="H104" s="425"/>
      <c r="I104" s="425"/>
    </row>
    <row r="105" spans="1:9" x14ac:dyDescent="0.25">
      <c r="A105" s="286"/>
      <c r="B105" s="425"/>
      <c r="C105" s="425"/>
      <c r="D105" s="425"/>
      <c r="E105" s="425"/>
      <c r="F105" s="425"/>
      <c r="G105" s="425"/>
      <c r="H105" s="425"/>
      <c r="I105" s="425"/>
    </row>
    <row r="106" spans="1:9" x14ac:dyDescent="0.25">
      <c r="A106" s="286"/>
      <c r="B106" s="425"/>
      <c r="C106" s="425"/>
      <c r="D106" s="425"/>
      <c r="E106" s="425"/>
      <c r="F106" s="425"/>
      <c r="G106" s="425"/>
      <c r="H106" s="425"/>
      <c r="I106" s="425"/>
    </row>
  </sheetData>
  <sheetProtection password="99B9" sheet="1" objects="1" scenarios="1" selectLockedCells="1"/>
  <mergeCells count="96">
    <mergeCell ref="D13:G13"/>
    <mergeCell ref="H13:I13"/>
    <mergeCell ref="B3:G3"/>
    <mergeCell ref="B4:G4"/>
    <mergeCell ref="B9:G9"/>
    <mergeCell ref="D12:G12"/>
    <mergeCell ref="H12:I12"/>
    <mergeCell ref="D14:G14"/>
    <mergeCell ref="H14:I14"/>
    <mergeCell ref="D15:G15"/>
    <mergeCell ref="H15:I15"/>
    <mergeCell ref="D16:G16"/>
    <mergeCell ref="H16:I16"/>
    <mergeCell ref="D17:G17"/>
    <mergeCell ref="H17:I17"/>
    <mergeCell ref="D18:G18"/>
    <mergeCell ref="H18:I18"/>
    <mergeCell ref="D19:G19"/>
    <mergeCell ref="H19:I19"/>
    <mergeCell ref="D20:G20"/>
    <mergeCell ref="H20:I20"/>
    <mergeCell ref="A22:B22"/>
    <mergeCell ref="D22:D23"/>
    <mergeCell ref="E22:E23"/>
    <mergeCell ref="H22:H23"/>
    <mergeCell ref="I22:I23"/>
    <mergeCell ref="AG22:AG23"/>
    <mergeCell ref="L22:L23"/>
    <mergeCell ref="M22:M23"/>
    <mergeCell ref="P22:P23"/>
    <mergeCell ref="Q22:Q23"/>
    <mergeCell ref="T22:T23"/>
    <mergeCell ref="U22:U23"/>
    <mergeCell ref="X22:X23"/>
    <mergeCell ref="Y22:Y23"/>
    <mergeCell ref="AB22:AB23"/>
    <mergeCell ref="AC22:AC23"/>
    <mergeCell ref="AF22:AF23"/>
    <mergeCell ref="B60:I60"/>
    <mergeCell ref="A24:A27"/>
    <mergeCell ref="A28:A31"/>
    <mergeCell ref="A32:A35"/>
    <mergeCell ref="A36:A39"/>
    <mergeCell ref="A40:A43"/>
    <mergeCell ref="A44:A47"/>
    <mergeCell ref="A48:A51"/>
    <mergeCell ref="A56:I56"/>
    <mergeCell ref="B57:I57"/>
    <mergeCell ref="B58:I58"/>
    <mergeCell ref="B59:I59"/>
    <mergeCell ref="B72:I72"/>
    <mergeCell ref="B61:I61"/>
    <mergeCell ref="B62:I62"/>
    <mergeCell ref="B63:I63"/>
    <mergeCell ref="B64:I64"/>
    <mergeCell ref="B65:I65"/>
    <mergeCell ref="B66:I66"/>
    <mergeCell ref="B67:I67"/>
    <mergeCell ref="B68:I68"/>
    <mergeCell ref="B69:I69"/>
    <mergeCell ref="B70:I70"/>
    <mergeCell ref="B71:I71"/>
    <mergeCell ref="B84:I84"/>
    <mergeCell ref="B73:I73"/>
    <mergeCell ref="B74:I74"/>
    <mergeCell ref="B75:I75"/>
    <mergeCell ref="B76:I76"/>
    <mergeCell ref="B77:I77"/>
    <mergeCell ref="B78:I78"/>
    <mergeCell ref="B79:I79"/>
    <mergeCell ref="B80:I80"/>
    <mergeCell ref="B81:I81"/>
    <mergeCell ref="B82:I82"/>
    <mergeCell ref="B83:I83"/>
    <mergeCell ref="B96:I96"/>
    <mergeCell ref="B85:I85"/>
    <mergeCell ref="B86:I86"/>
    <mergeCell ref="B87:I87"/>
    <mergeCell ref="B88:I88"/>
    <mergeCell ref="B89:I89"/>
    <mergeCell ref="B90:I90"/>
    <mergeCell ref="B91:I91"/>
    <mergeCell ref="B92:I92"/>
    <mergeCell ref="B93:I93"/>
    <mergeCell ref="B94:I94"/>
    <mergeCell ref="B95:I95"/>
    <mergeCell ref="B103:I103"/>
    <mergeCell ref="B104:I104"/>
    <mergeCell ref="B105:I105"/>
    <mergeCell ref="B106:I106"/>
    <mergeCell ref="B97:I97"/>
    <mergeCell ref="B98:I98"/>
    <mergeCell ref="B99:I99"/>
    <mergeCell ref="B100:I100"/>
    <mergeCell ref="B101:I101"/>
    <mergeCell ref="B102:I102"/>
  </mergeCells>
  <dataValidations count="1">
    <dataValidation type="list" allowBlank="1" showInputMessage="1" showErrorMessage="1" sqref="J24:J51 AD24:AD51 Z24:Z51 V24:V51 R24:R51 N24:N51" xr:uid="{00000000-0002-0000-0500-000000000000}">
      <formula1>$C$11:$C$16</formula1>
    </dataValidation>
  </dataValidations>
  <pageMargins left="0.7" right="0.7" top="0.78740157499999996" bottom="0.78740157499999996" header="0.3" footer="0.3"/>
  <pageSetup paperSize="9" orientation="portrait" horizontalDpi="1200" verticalDpi="120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00" operator="equal" id="{16A04BFB-B216-4072-9832-0817BB65B8B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C24</xm:sqref>
        </x14:conditionalFormatting>
        <x14:conditionalFormatting xmlns:xm="http://schemas.microsoft.com/office/excel/2006/main">
          <x14:cfRule type="cellIs" priority="1395" operator="equal" id="{6C45B0C1-2F53-45DA-87A0-CAC723769C9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96" operator="equal" id="{3D540387-36B4-48E9-B8A5-7802BA889E8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97" operator="equal" id="{B43BCBF7-F228-43F5-9AE5-2B74101CA15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98" operator="equal" id="{57097686-F461-4441-AF1E-28DBE0E4F7A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99" operator="equal" id="{0AAA6213-4A52-4ECE-9F6F-5FFC60F9FDC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F24</xm:sqref>
        </x14:conditionalFormatting>
        <x14:conditionalFormatting xmlns:xm="http://schemas.microsoft.com/office/excel/2006/main">
          <x14:cfRule type="cellIs" priority="1390" operator="equal" id="{C7D686B1-90DC-4766-B6F1-8E2C6BFB2F8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91" operator="equal" id="{0CA31774-08DA-40D3-838F-4D3297030B5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92" operator="equal" id="{26B6D0FB-6577-4032-B653-3DE5B4DB0D8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93" operator="equal" id="{9B925B3D-8429-4B04-A5CE-00B89C83DBA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94" operator="equal" id="{0F8A072A-938C-4061-97F1-485F549433E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F25:F27</xm:sqref>
        </x14:conditionalFormatting>
        <x14:conditionalFormatting xmlns:xm="http://schemas.microsoft.com/office/excel/2006/main">
          <x14:cfRule type="cellIs" priority="1389" operator="equal" id="{94A1B464-106B-4DF1-97FC-F5E110AAC10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G24</xm:sqref>
        </x14:conditionalFormatting>
        <x14:conditionalFormatting xmlns:xm="http://schemas.microsoft.com/office/excel/2006/main">
          <x14:cfRule type="cellIs" priority="1388" operator="equal" id="{99A2C1EC-544F-468D-8C8D-5066C76BCE6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C28</xm:sqref>
        </x14:conditionalFormatting>
        <x14:conditionalFormatting xmlns:xm="http://schemas.microsoft.com/office/excel/2006/main">
          <x14:cfRule type="cellIs" priority="1383" operator="equal" id="{D739B3DB-F632-4863-BC07-1932E9DA70C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84" operator="equal" id="{ADDDAB24-A720-4EB9-AD66-E40B6CD9624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85" operator="equal" id="{D736BADD-BA02-444C-B4EB-2A9147B8C58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86" operator="equal" id="{6350B25C-E8BA-46A8-92D1-114281FA8EA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87" operator="equal" id="{3958FDE6-1778-41FD-AE73-E85C3B44135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F28</xm:sqref>
        </x14:conditionalFormatting>
        <x14:conditionalFormatting xmlns:xm="http://schemas.microsoft.com/office/excel/2006/main">
          <x14:cfRule type="cellIs" priority="1378" operator="equal" id="{3C4D7A0B-0C35-4C71-AFB8-BE3E2608482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79" operator="equal" id="{65B9DF03-CAA6-44BB-A59D-53E615FAE64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80" operator="equal" id="{A40538BC-F595-442B-9FB5-BA6320488DB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81" operator="equal" id="{44BE774C-F010-42F1-AE01-187B199E407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82" operator="equal" id="{792DA47F-677D-459F-9DB7-FA4D5780A72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F30:F31</xm:sqref>
        </x14:conditionalFormatting>
        <x14:conditionalFormatting xmlns:xm="http://schemas.microsoft.com/office/excel/2006/main">
          <x14:cfRule type="cellIs" priority="1377" operator="equal" id="{4C91236C-99D5-4B81-9567-9D42B9016B2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cellIs" priority="1376" operator="equal" id="{98C39E3B-58BB-412A-BE6B-ACC40D14B07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C32</xm:sqref>
        </x14:conditionalFormatting>
        <x14:conditionalFormatting xmlns:xm="http://schemas.microsoft.com/office/excel/2006/main">
          <x14:cfRule type="cellIs" priority="1371" operator="equal" id="{AEE390CE-01D6-4ED2-BD8B-99FFADE267A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72" operator="equal" id="{B28AE363-B82E-4249-ACE3-4B3AE094354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73" operator="equal" id="{3417A633-96AD-4A08-AA75-0BC74401154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74" operator="equal" id="{F137FB98-ACB4-4527-9F84-88B5F6D9208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75" operator="equal" id="{6A1F5998-88DA-4A59-9063-D9ACE9919B1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F32</xm:sqref>
        </x14:conditionalFormatting>
        <x14:conditionalFormatting xmlns:xm="http://schemas.microsoft.com/office/excel/2006/main">
          <x14:cfRule type="cellIs" priority="1366" operator="equal" id="{09D82E05-4960-4CF2-B178-865DC36537B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67" operator="equal" id="{139C8A14-435C-4022-B173-ED180204541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68" operator="equal" id="{B0228E6F-88E0-49FE-BB71-DA4AEC40B7A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69" operator="equal" id="{F65D661D-CA44-4CCB-8694-36C9B76426C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70" operator="equal" id="{5369B79E-AA91-462A-8B03-F0D15E3539C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F34:F35</xm:sqref>
        </x14:conditionalFormatting>
        <x14:conditionalFormatting xmlns:xm="http://schemas.microsoft.com/office/excel/2006/main">
          <x14:cfRule type="cellIs" priority="1365" operator="equal" id="{D401C583-FF48-4C17-A29C-D3DB50BC889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G32</xm:sqref>
        </x14:conditionalFormatting>
        <x14:conditionalFormatting xmlns:xm="http://schemas.microsoft.com/office/excel/2006/main">
          <x14:cfRule type="cellIs" priority="1364" operator="equal" id="{618869DD-B0F7-4B3D-9BE6-F21D4253C91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C36</xm:sqref>
        </x14:conditionalFormatting>
        <x14:conditionalFormatting xmlns:xm="http://schemas.microsoft.com/office/excel/2006/main">
          <x14:cfRule type="cellIs" priority="1359" operator="equal" id="{BD1AF980-9F65-4BE3-B480-28DEC08311E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60" operator="equal" id="{01C4E409-EE79-403E-9E01-59166EBC523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61" operator="equal" id="{63711D9E-FF5D-45DB-B5FC-E8216CC9FE1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62" operator="equal" id="{E035E949-AC82-445B-867F-6AC9E2F1F69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63" operator="equal" id="{82920311-1EE9-4CAF-8823-B8220F1A89E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F36</xm:sqref>
        </x14:conditionalFormatting>
        <x14:conditionalFormatting xmlns:xm="http://schemas.microsoft.com/office/excel/2006/main">
          <x14:cfRule type="cellIs" priority="1354" operator="equal" id="{A32FC8E6-6B53-4C77-8C5C-A1BFD3B6654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55" operator="equal" id="{E8276024-A571-45F0-AD08-C94AF28C21D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56" operator="equal" id="{13D9B11D-2BA3-4E57-A34C-12869A82CB5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57" operator="equal" id="{92605478-1091-42DD-A76C-BF5B7B09E02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58" operator="equal" id="{7B1DC544-A7F2-4BCA-B21B-133663A9CE3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F38:F39</xm:sqref>
        </x14:conditionalFormatting>
        <x14:conditionalFormatting xmlns:xm="http://schemas.microsoft.com/office/excel/2006/main">
          <x14:cfRule type="cellIs" priority="1353" operator="equal" id="{8A82F5C3-DB45-4ECB-95A3-A2420E56A7A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G36</xm:sqref>
        </x14:conditionalFormatting>
        <x14:conditionalFormatting xmlns:xm="http://schemas.microsoft.com/office/excel/2006/main">
          <x14:cfRule type="cellIs" priority="1352" operator="equal" id="{A9744C66-3400-4A13-9655-1C0715CA576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C40</xm:sqref>
        </x14:conditionalFormatting>
        <x14:conditionalFormatting xmlns:xm="http://schemas.microsoft.com/office/excel/2006/main">
          <x14:cfRule type="cellIs" priority="1347" operator="equal" id="{A8CF3690-8FB4-4CDE-98C5-8135663685B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48" operator="equal" id="{D24181CB-BB08-42FC-A68E-A835F1431C2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49" operator="equal" id="{89AB4197-23EE-45C7-BCDB-1B0B0D7DCC4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50" operator="equal" id="{9355F0BC-A2C8-4F0B-8D3A-BDFBC36FB49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51" operator="equal" id="{AFC9EC6A-DFD0-4823-AD3C-888BDD934DA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F40</xm:sqref>
        </x14:conditionalFormatting>
        <x14:conditionalFormatting xmlns:xm="http://schemas.microsoft.com/office/excel/2006/main">
          <x14:cfRule type="cellIs" priority="1342" operator="equal" id="{40632C0D-C97B-45B7-917E-0C016187CA7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43" operator="equal" id="{1DFF846F-2024-4B5E-8B53-D228C3FFCFD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44" operator="equal" id="{AAD3FC2C-9524-40C1-A9BF-09AE68BC735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45" operator="equal" id="{C381B29A-6FF8-4DD0-8DE4-A58CA43B684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46" operator="equal" id="{7983201D-5F9E-49CA-8D6A-96DFFFE3F66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F42:F43</xm:sqref>
        </x14:conditionalFormatting>
        <x14:conditionalFormatting xmlns:xm="http://schemas.microsoft.com/office/excel/2006/main">
          <x14:cfRule type="cellIs" priority="1341" operator="equal" id="{9FAECAB1-85C0-4612-8D90-9A074E7159A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G40</xm:sqref>
        </x14:conditionalFormatting>
        <x14:conditionalFormatting xmlns:xm="http://schemas.microsoft.com/office/excel/2006/main">
          <x14:cfRule type="cellIs" priority="1340" operator="equal" id="{BC6C31C9-5C10-48DA-9D26-770CCE1F9F5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C44</xm:sqref>
        </x14:conditionalFormatting>
        <x14:conditionalFormatting xmlns:xm="http://schemas.microsoft.com/office/excel/2006/main">
          <x14:cfRule type="cellIs" priority="1335" operator="equal" id="{DE8703F0-F6D6-49FC-85E2-339C929A49D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36" operator="equal" id="{0B82E778-B68F-477C-9A07-7464E0EA006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37" operator="equal" id="{B68E3D32-2A5D-4CF7-A727-D55B756DF77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38" operator="equal" id="{B7D77E5C-BFED-4E97-902C-12D200C6E4B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39" operator="equal" id="{A22FFFA9-7178-4DF7-BCC5-F4DC3463C3B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cellIs" priority="1330" operator="equal" id="{3BE29DDA-DD3A-4490-930B-2CF94053914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31" operator="equal" id="{EB732036-862D-4A33-8BC3-8866D7DFCB8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32" operator="equal" id="{833B6392-FEAA-4C1D-8654-329F4BE5414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33" operator="equal" id="{48592ACB-7272-434D-AFA0-114B5B5ACC7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34" operator="equal" id="{436FB212-8C6E-407F-AB5B-E3909B54EF3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F45:F47</xm:sqref>
        </x14:conditionalFormatting>
        <x14:conditionalFormatting xmlns:xm="http://schemas.microsoft.com/office/excel/2006/main">
          <x14:cfRule type="cellIs" priority="1329" operator="equal" id="{4735B0DE-B30E-4D00-A46E-637F7C5BF2F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G44</xm:sqref>
        </x14:conditionalFormatting>
        <x14:conditionalFormatting xmlns:xm="http://schemas.microsoft.com/office/excel/2006/main">
          <x14:cfRule type="cellIs" priority="1328" operator="equal" id="{E446EA85-3125-4876-96E8-AD3F454725A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C48</xm:sqref>
        </x14:conditionalFormatting>
        <x14:conditionalFormatting xmlns:xm="http://schemas.microsoft.com/office/excel/2006/main">
          <x14:cfRule type="cellIs" priority="1323" operator="equal" id="{E303F7BD-1CF5-4251-AC31-A596052ABC6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24" operator="equal" id="{FBB90BFC-039E-4E41-8282-8196DDF5449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25" operator="equal" id="{794CC9DE-E1F7-40C1-B5FB-682AADBC901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26" operator="equal" id="{81548F25-6932-4047-B4EF-2BAC2F1F23A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27" operator="equal" id="{7AB39C18-DCE6-4C47-83FD-0F7F72A9C07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F48</xm:sqref>
        </x14:conditionalFormatting>
        <x14:conditionalFormatting xmlns:xm="http://schemas.microsoft.com/office/excel/2006/main">
          <x14:cfRule type="cellIs" priority="1318" operator="equal" id="{B61CE331-C3A6-44F1-96DC-282828F7098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319" operator="equal" id="{8AFC4698-BBF5-4C51-9E6B-74FD5B0365A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20" operator="equal" id="{B32E98E3-ADDC-4C53-AEE6-CFF23EA222A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21" operator="equal" id="{D8C8819B-8172-4250-96B6-5E0B26EA538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22" operator="equal" id="{8EAAD09F-908B-44D4-B5F2-EB5CD5E7985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F49:F51</xm:sqref>
        </x14:conditionalFormatting>
        <x14:conditionalFormatting xmlns:xm="http://schemas.microsoft.com/office/excel/2006/main">
          <x14:cfRule type="cellIs" priority="1317" operator="equal" id="{E9D6683A-BA5E-4CDD-9748-EC9E95004D5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G48</xm:sqref>
        </x14:conditionalFormatting>
        <x14:conditionalFormatting xmlns:xm="http://schemas.microsoft.com/office/excel/2006/main">
          <x14:cfRule type="cellIs" priority="1316" operator="equal" id="{DA4F0277-701B-4418-9593-40919324E0D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K24</xm:sqref>
        </x14:conditionalFormatting>
        <x14:conditionalFormatting xmlns:xm="http://schemas.microsoft.com/office/excel/2006/main">
          <x14:cfRule type="cellIs" priority="1315" operator="equal" id="{1ADA7847-5B04-4899-BB85-915F12B15AB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O24</xm:sqref>
        </x14:conditionalFormatting>
        <x14:conditionalFormatting xmlns:xm="http://schemas.microsoft.com/office/excel/2006/main">
          <x14:cfRule type="cellIs" priority="1314" operator="equal" id="{EC5F021F-D17F-4503-8B17-A4673208E75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K28</xm:sqref>
        </x14:conditionalFormatting>
        <x14:conditionalFormatting xmlns:xm="http://schemas.microsoft.com/office/excel/2006/main">
          <x14:cfRule type="cellIs" priority="1313" operator="equal" id="{10B4E7C8-E034-476D-9D41-3441850E6C8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O28</xm:sqref>
        </x14:conditionalFormatting>
        <x14:conditionalFormatting xmlns:xm="http://schemas.microsoft.com/office/excel/2006/main">
          <x14:cfRule type="cellIs" priority="1312" operator="equal" id="{AAA5AED4-C35F-4661-91A3-F81507FA87B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K32</xm:sqref>
        </x14:conditionalFormatting>
        <x14:conditionalFormatting xmlns:xm="http://schemas.microsoft.com/office/excel/2006/main">
          <x14:cfRule type="cellIs" priority="1311" operator="equal" id="{8CF61B8D-5C68-498D-B796-C8449290C78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O32</xm:sqref>
        </x14:conditionalFormatting>
        <x14:conditionalFormatting xmlns:xm="http://schemas.microsoft.com/office/excel/2006/main">
          <x14:cfRule type="cellIs" priority="1310" operator="equal" id="{42D1619D-0700-46B1-8847-8E85249655D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K36</xm:sqref>
        </x14:conditionalFormatting>
        <x14:conditionalFormatting xmlns:xm="http://schemas.microsoft.com/office/excel/2006/main">
          <x14:cfRule type="cellIs" priority="1309" operator="equal" id="{417448D1-575D-4DC0-8E47-42C334C4FDC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O36</xm:sqref>
        </x14:conditionalFormatting>
        <x14:conditionalFormatting xmlns:xm="http://schemas.microsoft.com/office/excel/2006/main">
          <x14:cfRule type="cellIs" priority="1308" operator="equal" id="{4BACC888-66AB-4EF4-9736-239CA8CE84B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K40</xm:sqref>
        </x14:conditionalFormatting>
        <x14:conditionalFormatting xmlns:xm="http://schemas.microsoft.com/office/excel/2006/main">
          <x14:cfRule type="cellIs" priority="1307" operator="equal" id="{C00B2842-4474-44B0-B486-FCB0F095D63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O40</xm:sqref>
        </x14:conditionalFormatting>
        <x14:conditionalFormatting xmlns:xm="http://schemas.microsoft.com/office/excel/2006/main">
          <x14:cfRule type="cellIs" priority="1306" operator="equal" id="{A5444CAF-2217-486F-8C3C-C3D906313DB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K44</xm:sqref>
        </x14:conditionalFormatting>
        <x14:conditionalFormatting xmlns:xm="http://schemas.microsoft.com/office/excel/2006/main">
          <x14:cfRule type="cellIs" priority="1305" operator="equal" id="{56B62F5B-6C85-41FE-B340-CDFBBC31FC8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O44</xm:sqref>
        </x14:conditionalFormatting>
        <x14:conditionalFormatting xmlns:xm="http://schemas.microsoft.com/office/excel/2006/main">
          <x14:cfRule type="cellIs" priority="1304" operator="equal" id="{1B226846-77A6-4EFA-BE16-AE30609CD6B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K48</xm:sqref>
        </x14:conditionalFormatting>
        <x14:conditionalFormatting xmlns:xm="http://schemas.microsoft.com/office/excel/2006/main">
          <x14:cfRule type="cellIs" priority="1303" operator="equal" id="{4501CBB9-FCFE-4873-BC22-835DD155C0E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O48</xm:sqref>
        </x14:conditionalFormatting>
        <x14:conditionalFormatting xmlns:xm="http://schemas.microsoft.com/office/excel/2006/main">
          <x14:cfRule type="cellIs" priority="1302" operator="equal" id="{52F9CC13-EE30-4399-8995-D1891BB8A35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S24</xm:sqref>
        </x14:conditionalFormatting>
        <x14:conditionalFormatting xmlns:xm="http://schemas.microsoft.com/office/excel/2006/main">
          <x14:cfRule type="cellIs" priority="1301" operator="equal" id="{CD470CB4-AEA3-45D9-8566-FD671E5DA14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S28</xm:sqref>
        </x14:conditionalFormatting>
        <x14:conditionalFormatting xmlns:xm="http://schemas.microsoft.com/office/excel/2006/main">
          <x14:cfRule type="cellIs" priority="1300" operator="equal" id="{67469FB8-F035-4EEC-8A77-39D367AA6B4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S32</xm:sqref>
        </x14:conditionalFormatting>
        <x14:conditionalFormatting xmlns:xm="http://schemas.microsoft.com/office/excel/2006/main">
          <x14:cfRule type="cellIs" priority="1299" operator="equal" id="{C4FD74A9-4931-4C22-8A7F-609DDCA7330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S36</xm:sqref>
        </x14:conditionalFormatting>
        <x14:conditionalFormatting xmlns:xm="http://schemas.microsoft.com/office/excel/2006/main">
          <x14:cfRule type="cellIs" priority="1298" operator="equal" id="{D6BF7438-BEEA-4869-864A-0E30D81E518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S40</xm:sqref>
        </x14:conditionalFormatting>
        <x14:conditionalFormatting xmlns:xm="http://schemas.microsoft.com/office/excel/2006/main">
          <x14:cfRule type="cellIs" priority="1297" operator="equal" id="{1C570EA8-6342-4F72-A9E5-BA867F105F0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S44</xm:sqref>
        </x14:conditionalFormatting>
        <x14:conditionalFormatting xmlns:xm="http://schemas.microsoft.com/office/excel/2006/main">
          <x14:cfRule type="cellIs" priority="1296" operator="equal" id="{90F80EB4-82F5-42D0-9032-0295415EF3F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S48</xm:sqref>
        </x14:conditionalFormatting>
        <x14:conditionalFormatting xmlns:xm="http://schemas.microsoft.com/office/excel/2006/main">
          <x14:cfRule type="cellIs" priority="1295" operator="equal" id="{58744AF1-5D68-4C89-8CF8-4772FDCBAC5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W24</xm:sqref>
        </x14:conditionalFormatting>
        <x14:conditionalFormatting xmlns:xm="http://schemas.microsoft.com/office/excel/2006/main">
          <x14:cfRule type="cellIs" priority="1294" operator="equal" id="{C34B4C84-70D1-4807-9911-89BDF7142D7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AA24</xm:sqref>
        </x14:conditionalFormatting>
        <x14:conditionalFormatting xmlns:xm="http://schemas.microsoft.com/office/excel/2006/main">
          <x14:cfRule type="cellIs" priority="1293" operator="equal" id="{C3BF6141-7AF5-4533-87B6-D704E9B3FC9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W28</xm:sqref>
        </x14:conditionalFormatting>
        <x14:conditionalFormatting xmlns:xm="http://schemas.microsoft.com/office/excel/2006/main">
          <x14:cfRule type="cellIs" priority="1292" operator="equal" id="{ED7B6B1D-4729-4525-8F61-C1F960A21DB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AA28</xm:sqref>
        </x14:conditionalFormatting>
        <x14:conditionalFormatting xmlns:xm="http://schemas.microsoft.com/office/excel/2006/main">
          <x14:cfRule type="cellIs" priority="1291" operator="equal" id="{14294B08-88CE-48D2-B99C-75AB12145AD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W32</xm:sqref>
        </x14:conditionalFormatting>
        <x14:conditionalFormatting xmlns:xm="http://schemas.microsoft.com/office/excel/2006/main">
          <x14:cfRule type="cellIs" priority="1290" operator="equal" id="{521C50BA-6C7D-4DFA-BC6F-778ABF7543C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AA32</xm:sqref>
        </x14:conditionalFormatting>
        <x14:conditionalFormatting xmlns:xm="http://schemas.microsoft.com/office/excel/2006/main">
          <x14:cfRule type="cellIs" priority="1289" operator="equal" id="{621885EF-2519-47B7-ABCF-AEAD561F08E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W36</xm:sqref>
        </x14:conditionalFormatting>
        <x14:conditionalFormatting xmlns:xm="http://schemas.microsoft.com/office/excel/2006/main">
          <x14:cfRule type="cellIs" priority="1288" operator="equal" id="{0EA4DFBE-2ABC-4D9C-B010-8291BF6A20B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AA36</xm:sqref>
        </x14:conditionalFormatting>
        <x14:conditionalFormatting xmlns:xm="http://schemas.microsoft.com/office/excel/2006/main">
          <x14:cfRule type="cellIs" priority="1287" operator="equal" id="{25E37A19-BD1D-405E-9FF8-B7AB9D78F9B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W40</xm:sqref>
        </x14:conditionalFormatting>
        <x14:conditionalFormatting xmlns:xm="http://schemas.microsoft.com/office/excel/2006/main">
          <x14:cfRule type="cellIs" priority="845" operator="equal" id="{C43ED466-35F5-4BD8-BF47-248F1A1A735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46" operator="equal" id="{C1EE6772-3DAD-442A-A23B-C7623AAD1B8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47" operator="equal" id="{441DB7D2-750B-42ED-B043-715139E7B78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48" operator="equal" id="{AEAD599D-C5A7-463D-A5D7-2B96D047D56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49" operator="equal" id="{3B92EB9C-401D-4449-80D6-BE47DEE757B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F29</xm:sqref>
        </x14:conditionalFormatting>
        <x14:conditionalFormatting xmlns:xm="http://schemas.microsoft.com/office/excel/2006/main">
          <x14:cfRule type="cellIs" priority="1286" operator="equal" id="{A6654094-2225-4C64-8E65-37A57CA5578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AA40</xm:sqref>
        </x14:conditionalFormatting>
        <x14:conditionalFormatting xmlns:xm="http://schemas.microsoft.com/office/excel/2006/main">
          <x14:cfRule type="cellIs" priority="1285" operator="equal" id="{D233ADF9-9DEB-4E7F-BD07-84E259B0D28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W44</xm:sqref>
        </x14:conditionalFormatting>
        <x14:conditionalFormatting xmlns:xm="http://schemas.microsoft.com/office/excel/2006/main">
          <x14:cfRule type="cellIs" priority="1284" operator="equal" id="{3A1CE06E-A339-44FF-9369-82FB464D5EA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AA44</xm:sqref>
        </x14:conditionalFormatting>
        <x14:conditionalFormatting xmlns:xm="http://schemas.microsoft.com/office/excel/2006/main">
          <x14:cfRule type="cellIs" priority="1283" operator="equal" id="{F0B03702-1347-4531-8BF8-75F5316B681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W48</xm:sqref>
        </x14:conditionalFormatting>
        <x14:conditionalFormatting xmlns:xm="http://schemas.microsoft.com/office/excel/2006/main">
          <x14:cfRule type="cellIs" priority="1282" operator="equal" id="{21FB99BB-0315-4DB6-AE9D-BD7D11070D3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AA48</xm:sqref>
        </x14:conditionalFormatting>
        <x14:conditionalFormatting xmlns:xm="http://schemas.microsoft.com/office/excel/2006/main">
          <x14:cfRule type="cellIs" priority="1281" operator="equal" id="{8285A482-5135-4FA8-AF58-E4CC9F406EA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AE24</xm:sqref>
        </x14:conditionalFormatting>
        <x14:conditionalFormatting xmlns:xm="http://schemas.microsoft.com/office/excel/2006/main">
          <x14:cfRule type="cellIs" priority="1280" operator="equal" id="{BD96BDDE-E8C2-4217-9782-5D69C93A232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AE28</xm:sqref>
        </x14:conditionalFormatting>
        <x14:conditionalFormatting xmlns:xm="http://schemas.microsoft.com/office/excel/2006/main">
          <x14:cfRule type="cellIs" priority="1279" operator="equal" id="{1E9ECCD2-FC62-43E3-89B0-FE470BC79D6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AE32</xm:sqref>
        </x14:conditionalFormatting>
        <x14:conditionalFormatting xmlns:xm="http://schemas.microsoft.com/office/excel/2006/main">
          <x14:cfRule type="cellIs" priority="1278" operator="equal" id="{73AF5CB3-F319-4D47-9C58-57FE729FED4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AE36</xm:sqref>
        </x14:conditionalFormatting>
        <x14:conditionalFormatting xmlns:xm="http://schemas.microsoft.com/office/excel/2006/main">
          <x14:cfRule type="cellIs" priority="1277" operator="equal" id="{01B28F75-AAC2-4C88-8342-728A0F33905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AE40</xm:sqref>
        </x14:conditionalFormatting>
        <x14:conditionalFormatting xmlns:xm="http://schemas.microsoft.com/office/excel/2006/main">
          <x14:cfRule type="cellIs" priority="1276" operator="equal" id="{EF5CFDF8-4E7D-4105-A371-39A72A306ED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AE44</xm:sqref>
        </x14:conditionalFormatting>
        <x14:conditionalFormatting xmlns:xm="http://schemas.microsoft.com/office/excel/2006/main">
          <x14:cfRule type="cellIs" priority="1275" operator="equal" id="{BAC3F906-0A22-4603-BC55-96A42CBFBC4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AE48</xm:sqref>
        </x14:conditionalFormatting>
        <x14:conditionalFormatting xmlns:xm="http://schemas.microsoft.com/office/excel/2006/main">
          <x14:cfRule type="cellIs" priority="1270" operator="equal" id="{80D51F29-0FD7-4028-ABA2-78B1D7CFF09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71" operator="equal" id="{F8760FD5-0043-4E19-8AC3-CA66C77EED9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72" operator="equal" id="{F57C962F-DF9B-4E51-864D-6749F639D64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73" operator="equal" id="{01D210BD-F1AE-481C-AC91-390B01B5111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74" operator="equal" id="{87263FE4-84D0-4F0E-8415-CC856E40676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J24</xm:sqref>
        </x14:conditionalFormatting>
        <x14:conditionalFormatting xmlns:xm="http://schemas.microsoft.com/office/excel/2006/main">
          <x14:cfRule type="cellIs" priority="1265" operator="equal" id="{774045DE-350C-4508-A580-B8835F09961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66" operator="equal" id="{21E73A48-3974-4B3E-A7EF-CBF402FF805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67" operator="equal" id="{0A0BA781-1B96-45D2-A2DD-FE9A59B4B3C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68" operator="equal" id="{89214297-5B87-418C-9838-C0AF6A4AF21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69" operator="equal" id="{4E09158C-3766-4175-924D-9E8C7F666D2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J25:J27</xm:sqref>
        </x14:conditionalFormatting>
        <x14:conditionalFormatting xmlns:xm="http://schemas.microsoft.com/office/excel/2006/main">
          <x14:cfRule type="cellIs" priority="1260" operator="equal" id="{B9D1513A-5117-49AD-9629-973FA72412F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61" operator="equal" id="{2F697FE5-556D-4395-A7CB-39EC2430B52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62" operator="equal" id="{78EACF07-688D-4671-B28B-755FE94E8D4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63" operator="equal" id="{8E0592F1-0610-4AB1-B92E-EF743D86389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64" operator="equal" id="{2B1FF12A-B670-4D26-B2F9-0F586D33816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J28</xm:sqref>
        </x14:conditionalFormatting>
        <x14:conditionalFormatting xmlns:xm="http://schemas.microsoft.com/office/excel/2006/main">
          <x14:cfRule type="cellIs" priority="1255" operator="equal" id="{9E38A2E9-0121-418B-BA7A-77039325C3A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56" operator="equal" id="{CA91D706-5A4C-46C5-AA6A-CFAD9D52DDB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57" operator="equal" id="{A4223D94-96C3-4561-9B5D-D111D172D53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58" operator="equal" id="{72F83D67-1A92-4955-B57B-A1BFB2BFFE6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59" operator="equal" id="{E9EA4F5C-4331-4BB4-8F5B-E5048D26FDF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J30:J31</xm:sqref>
        </x14:conditionalFormatting>
        <x14:conditionalFormatting xmlns:xm="http://schemas.microsoft.com/office/excel/2006/main">
          <x14:cfRule type="cellIs" priority="1250" operator="equal" id="{F83E156B-3D57-427D-9B92-A75934CF599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51" operator="equal" id="{89DE1037-7869-4C6D-A87F-BC75B5E63F2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52" operator="equal" id="{8893D6B4-3346-4C88-BE5F-C5621A71F5A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53" operator="equal" id="{81FFE05F-4B13-45A1-A364-7E58A7BBBE3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54" operator="equal" id="{5C2A1BB0-C822-42B5-A72B-83B2894A661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J32</xm:sqref>
        </x14:conditionalFormatting>
        <x14:conditionalFormatting xmlns:xm="http://schemas.microsoft.com/office/excel/2006/main">
          <x14:cfRule type="cellIs" priority="1245" operator="equal" id="{C329CB5A-F588-4AB0-9466-F3159A23016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46" operator="equal" id="{9A2E5CA4-D04A-4A6F-AE4F-327316E7257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47" operator="equal" id="{AC23CB5C-DEE9-4416-BC10-E5F84AEDE41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48" operator="equal" id="{B51E546B-CCBE-4308-9B0C-D05F2081F4A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49" operator="equal" id="{EF6553B8-A9F5-468A-85E5-D370D6B867A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J34:J35</xm:sqref>
        </x14:conditionalFormatting>
        <x14:conditionalFormatting xmlns:xm="http://schemas.microsoft.com/office/excel/2006/main">
          <x14:cfRule type="cellIs" priority="1240" operator="equal" id="{9792A65B-24D1-41FC-89C9-5666115763D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41" operator="equal" id="{76A6AA94-01EE-48B7-8DBC-5FCA9E06029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42" operator="equal" id="{D9A504E7-8130-42BC-BF6C-37A9252068C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43" operator="equal" id="{E56EEE99-FDCC-46F4-B4EB-9CD535D7534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44" operator="equal" id="{3E37DC14-F426-45F5-A86E-3397E5D53F6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J36</xm:sqref>
        </x14:conditionalFormatting>
        <x14:conditionalFormatting xmlns:xm="http://schemas.microsoft.com/office/excel/2006/main">
          <x14:cfRule type="cellIs" priority="1235" operator="equal" id="{5A8B8614-8F2E-44A8-8DE7-8C385A7C5A7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36" operator="equal" id="{D78633D7-B49B-4BDD-A5A8-05D008961F0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37" operator="equal" id="{12B12422-29A8-4F2E-8868-953B8F2434E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38" operator="equal" id="{6722FAE2-AE19-42BE-A66F-E49B5ABB713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39" operator="equal" id="{D04DD7F9-698C-4344-A299-F51458BB396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J38:J39</xm:sqref>
        </x14:conditionalFormatting>
        <x14:conditionalFormatting xmlns:xm="http://schemas.microsoft.com/office/excel/2006/main">
          <x14:cfRule type="cellIs" priority="1230" operator="equal" id="{CDB95500-2CC5-442C-AF6A-E0710098AB0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31" operator="equal" id="{5BADC522-76D0-47D7-A0DB-E9F2C8C1385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32" operator="equal" id="{AF434571-6C58-410F-8786-5FFE0D8324B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33" operator="equal" id="{BF7DA7F0-10E1-4C49-95B9-22E78F8CF16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34" operator="equal" id="{6810450A-E521-41C4-BDAF-727E2981D77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J40</xm:sqref>
        </x14:conditionalFormatting>
        <x14:conditionalFormatting xmlns:xm="http://schemas.microsoft.com/office/excel/2006/main">
          <x14:cfRule type="cellIs" priority="1225" operator="equal" id="{113CFEF5-6E36-46A2-BCCD-C0CD2B9BAA2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26" operator="equal" id="{1F5F4645-81F9-4977-8156-742E82C9895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27" operator="equal" id="{10C2268D-4174-42C2-9191-AA9C313A6E8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28" operator="equal" id="{0BCEAF7D-3FE0-4C12-BEED-E98B02544D9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29" operator="equal" id="{D3167120-C9F8-4126-8BF0-170C4524B74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J42:J43</xm:sqref>
        </x14:conditionalFormatting>
        <x14:conditionalFormatting xmlns:xm="http://schemas.microsoft.com/office/excel/2006/main">
          <x14:cfRule type="cellIs" priority="1220" operator="equal" id="{EAD27A0C-4090-420B-938B-0C8E8A6831B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21" operator="equal" id="{CA37141A-33B5-470D-B2AD-3261DB62493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22" operator="equal" id="{E9D315B7-3E9E-4D5E-A867-EBF8D8FC2EC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23" operator="equal" id="{3285A991-422D-4239-B287-A856248100A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24" operator="equal" id="{EB872D20-8625-40DA-A672-E44364D0C9C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cellIs" priority="1215" operator="equal" id="{9D4915BB-8851-41D9-A266-BADB442F826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16" operator="equal" id="{65BBE66B-1F40-4638-B76E-47FE5CBB289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17" operator="equal" id="{44851E50-09DE-4F8D-9435-7ACE3073281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18" operator="equal" id="{600F4BA0-4804-4326-AC12-92C74DC5F69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19" operator="equal" id="{64897B03-8824-4B61-BB80-CD0FFEA5303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J45:J47</xm:sqref>
        </x14:conditionalFormatting>
        <x14:conditionalFormatting xmlns:xm="http://schemas.microsoft.com/office/excel/2006/main">
          <x14:cfRule type="cellIs" priority="1210" operator="equal" id="{F258F6C7-892C-49C9-8176-70D893ECEDA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11" operator="equal" id="{C2C52B35-AC63-42D4-BE68-9C2757361C2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12" operator="equal" id="{2D493DC6-6D7C-49BA-A6DA-196D8233BC8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13" operator="equal" id="{EBCADCCB-2989-41F8-9CEE-C9869BB4604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14" operator="equal" id="{E0217E5F-AE3B-4E2A-B06B-063CFC813BA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J48</xm:sqref>
        </x14:conditionalFormatting>
        <x14:conditionalFormatting xmlns:xm="http://schemas.microsoft.com/office/excel/2006/main">
          <x14:cfRule type="cellIs" priority="1205" operator="equal" id="{72D8DA97-E782-4015-80EC-27F08AB3CB8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06" operator="equal" id="{8A9962FE-FBE7-4A1E-A1C1-5C0B7C213B3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07" operator="equal" id="{27E1B6AD-A23B-4A1D-8152-DB313C0B863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08" operator="equal" id="{37A10BB1-D8AA-4E78-8D11-15D61899EC5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09" operator="equal" id="{C1B67496-F13F-4C74-9629-C514B4B0BE8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J49:J51</xm:sqref>
        </x14:conditionalFormatting>
        <x14:conditionalFormatting xmlns:xm="http://schemas.microsoft.com/office/excel/2006/main">
          <x14:cfRule type="cellIs" priority="1200" operator="equal" id="{72624D79-8499-4D41-92BC-4F8992D8DEF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201" operator="equal" id="{1C2CE03A-EF51-470D-BAED-0C90D85AB53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02" operator="equal" id="{D043C15A-A406-4EEB-BD0F-78BED5B33C8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03" operator="equal" id="{1A0CB6E7-D485-4D6D-B811-26E5B857E0A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04" operator="equal" id="{6C6ECD6D-278D-4C5A-9053-3FD0E4F6223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N24</xm:sqref>
        </x14:conditionalFormatting>
        <x14:conditionalFormatting xmlns:xm="http://schemas.microsoft.com/office/excel/2006/main">
          <x14:cfRule type="cellIs" priority="1195" operator="equal" id="{4939B91F-68F9-4B76-BFEB-8741AB124C9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96" operator="equal" id="{B645FAFC-9820-47BC-9294-B22C98F050F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97" operator="equal" id="{6BC213B4-4A30-4494-9536-A858FC85660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98" operator="equal" id="{30545CBC-D0CD-4BCD-907C-89B4D945B1C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99" operator="equal" id="{56121130-B436-48F8-8CDC-F6251DF287D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N25:N27</xm:sqref>
        </x14:conditionalFormatting>
        <x14:conditionalFormatting xmlns:xm="http://schemas.microsoft.com/office/excel/2006/main">
          <x14:cfRule type="cellIs" priority="1190" operator="equal" id="{690FAF33-99F0-441F-B8F0-D10DF9799B7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91" operator="equal" id="{5D0D59FE-DDD3-4457-A5ED-339BF1ECC9F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92" operator="equal" id="{45ABA8F3-0366-465A-9035-A0EB6BB9480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93" operator="equal" id="{6DC199E2-05E5-4931-BA7D-49E16A2B944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94" operator="equal" id="{4F8ADD03-1187-4762-8A4E-9E172B1ABF2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N28</xm:sqref>
        </x14:conditionalFormatting>
        <x14:conditionalFormatting xmlns:xm="http://schemas.microsoft.com/office/excel/2006/main">
          <x14:cfRule type="cellIs" priority="1185" operator="equal" id="{571C81F4-9470-4BB4-A66A-5DF00759229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86" operator="equal" id="{B4397E57-7469-4D89-8937-E0D8FEF1473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87" operator="equal" id="{919BA77B-B0B4-4EDB-BC41-2B50DE721E6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88" operator="equal" id="{64EB4D5D-4424-4EB1-90B0-44540013640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89" operator="equal" id="{22F0CC5D-A544-44B7-9EA6-493CF63F957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N29:N31</xm:sqref>
        </x14:conditionalFormatting>
        <x14:conditionalFormatting xmlns:xm="http://schemas.microsoft.com/office/excel/2006/main">
          <x14:cfRule type="cellIs" priority="1180" operator="equal" id="{385B88B3-56E3-45A5-9CC2-C72FAF79B3F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81" operator="equal" id="{AA232440-9CB5-4B1D-AB22-4557CDEAD37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82" operator="equal" id="{6B2C0742-C605-44D1-ABF3-CD325D61FD7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83" operator="equal" id="{978FE794-BF29-4915-8A90-A0B8EC79F3C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84" operator="equal" id="{7A44562F-36F0-44D5-9D30-2A3FCD3BB4E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N32</xm:sqref>
        </x14:conditionalFormatting>
        <x14:conditionalFormatting xmlns:xm="http://schemas.microsoft.com/office/excel/2006/main">
          <x14:cfRule type="cellIs" priority="1175" operator="equal" id="{493DFD6E-F149-4BE0-98AA-D8F8CE1AD5F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76" operator="equal" id="{4C6418DD-0047-4A0F-A009-310FC469BC1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77" operator="equal" id="{D29F817E-DA6C-4028-9457-0D29022AF4E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78" operator="equal" id="{88709179-956E-4CB1-AB3F-332AE507554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79" operator="equal" id="{894A848D-F8E0-4334-8CCE-44F98A11AD5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N33:N35</xm:sqref>
        </x14:conditionalFormatting>
        <x14:conditionalFormatting xmlns:xm="http://schemas.microsoft.com/office/excel/2006/main">
          <x14:cfRule type="cellIs" priority="1170" operator="equal" id="{6CFCA6FC-3DDA-4D2F-ACE1-9B4C21B5BC5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71" operator="equal" id="{DDB2FFD5-5FEE-46A4-B1A9-2FDF031B647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72" operator="equal" id="{84EFD725-7324-4A1A-BC0A-57FDBAA8942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73" operator="equal" id="{860CA309-2245-4912-91A1-1E0E6A1916C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74" operator="equal" id="{B27F40F2-01D3-45CA-9057-CB0DB56F6D9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N36</xm:sqref>
        </x14:conditionalFormatting>
        <x14:conditionalFormatting xmlns:xm="http://schemas.microsoft.com/office/excel/2006/main">
          <x14:cfRule type="cellIs" priority="1165" operator="equal" id="{E42D0B8B-4EB0-4483-BC97-F57423D5976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66" operator="equal" id="{61C02878-52A7-4F37-8821-F6F41C65F5F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67" operator="equal" id="{7A2258ED-C7EF-4018-8961-5FF7BF06518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68" operator="equal" id="{B48AEA7C-0A65-4FF2-A22A-B0E201C223C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69" operator="equal" id="{7FBF1FFB-1A0D-4BE1-BB67-A2F9554BFDE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N37:N39</xm:sqref>
        </x14:conditionalFormatting>
        <x14:conditionalFormatting xmlns:xm="http://schemas.microsoft.com/office/excel/2006/main">
          <x14:cfRule type="cellIs" priority="1160" operator="equal" id="{B4A7D6E8-3EE5-4052-9507-50C39FAFB94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61" operator="equal" id="{C45890D7-57F3-4DDC-B16E-E909E928584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62" operator="equal" id="{3FE641AB-78AE-4C78-932C-44E43E6060D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63" operator="equal" id="{56B15E77-DFBC-415A-B988-F055F7CF447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64" operator="equal" id="{FD258F73-951A-444B-877B-83C11B936E5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N40</xm:sqref>
        </x14:conditionalFormatting>
        <x14:conditionalFormatting xmlns:xm="http://schemas.microsoft.com/office/excel/2006/main">
          <x14:cfRule type="cellIs" priority="1155" operator="equal" id="{2F126CB3-F910-46E4-9C3F-E8D6795BF29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56" operator="equal" id="{A19286AF-D39F-4A49-9523-469516FFC1C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57" operator="equal" id="{0A5FA5A6-74E1-4CA6-B1AC-5AA5D2AB08D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58" operator="equal" id="{0A8FA8FE-D2E0-4C3F-B6DB-37DE1D56C31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59" operator="equal" id="{00A1EAC3-C49B-48C6-8AE1-8EF3B15361C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N41:N43</xm:sqref>
        </x14:conditionalFormatting>
        <x14:conditionalFormatting xmlns:xm="http://schemas.microsoft.com/office/excel/2006/main">
          <x14:cfRule type="cellIs" priority="1150" operator="equal" id="{860746C9-96FF-4953-AFE8-5C309560551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51" operator="equal" id="{5B4869DA-97F6-4C48-AB0E-D6D995E6F0E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52" operator="equal" id="{780F58E2-1CFB-471E-8F4A-038C240DA11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53" operator="equal" id="{51D22B3A-239E-4883-A52D-D6B3E776571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54" operator="equal" id="{0F2E258C-08E1-4A7C-92FA-4E0F045024B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cellIs" priority="1145" operator="equal" id="{96EB9EB3-49BB-4867-88EE-5E4EF6E3FBA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46" operator="equal" id="{5D2581FE-E6B3-46EF-974B-8F71EA8F371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47" operator="equal" id="{748AA683-5BB3-4E0D-81BB-398AEABDFEA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48" operator="equal" id="{24D2F8FC-8294-4C06-88BB-B3AE7AF22F9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49" operator="equal" id="{0BC5328D-5D78-4DD5-8635-A1FA447C914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N45:N47</xm:sqref>
        </x14:conditionalFormatting>
        <x14:conditionalFormatting xmlns:xm="http://schemas.microsoft.com/office/excel/2006/main">
          <x14:cfRule type="cellIs" priority="1140" operator="equal" id="{6BA28064-D352-40DA-A4C8-6A417A2204C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41" operator="equal" id="{2ECEC261-6C67-43D7-973B-6028CF0728D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42" operator="equal" id="{E3DFF065-4A2E-4838-AF6D-BEB52D1FAC0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43" operator="equal" id="{ECEC0AEB-C6E2-4152-8020-A507A68EE07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44" operator="equal" id="{2C84F9F4-1790-4775-9B89-268365A7B27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N48</xm:sqref>
        </x14:conditionalFormatting>
        <x14:conditionalFormatting xmlns:xm="http://schemas.microsoft.com/office/excel/2006/main">
          <x14:cfRule type="cellIs" priority="1135" operator="equal" id="{57A4A3C5-0475-497F-8892-F2C78552455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36" operator="equal" id="{31C0CB2F-0482-471A-9341-8118ACB893B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37" operator="equal" id="{929AE08E-E27E-4304-A444-83B1703E842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38" operator="equal" id="{8B27432F-8CA7-4697-AC04-1D4D87C3870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39" operator="equal" id="{5788B92D-27BC-48AE-AAB2-679AAEF5131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N49:N51</xm:sqref>
        </x14:conditionalFormatting>
        <x14:conditionalFormatting xmlns:xm="http://schemas.microsoft.com/office/excel/2006/main">
          <x14:cfRule type="cellIs" priority="1130" operator="equal" id="{4E97824A-C346-4B5E-A938-F423A232E94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31" operator="equal" id="{39CA0AC6-44B7-4AAE-ADAE-56DFDA7DF6A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32" operator="equal" id="{7EB3245A-7C0A-4533-BACF-283AA07BF6F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33" operator="equal" id="{6DCDB1DE-CB15-464C-922E-E7D466AB643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34" operator="equal" id="{A07F51AE-21B0-427B-A273-D98FD8CE777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R24</xm:sqref>
        </x14:conditionalFormatting>
        <x14:conditionalFormatting xmlns:xm="http://schemas.microsoft.com/office/excel/2006/main">
          <x14:cfRule type="cellIs" priority="1125" operator="equal" id="{4A7AEBE9-7A3B-4F5D-BA4E-5685CBD193A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26" operator="equal" id="{200C58E3-1C65-4F9A-A863-2F8274B6758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27" operator="equal" id="{DDEBC922-D6E1-456F-B94F-7390147B58F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28" operator="equal" id="{36698827-1BC5-405C-A322-00B4233BED2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29" operator="equal" id="{F2CFC865-5784-4A7B-9856-553AD6D48BA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R25:R27</xm:sqref>
        </x14:conditionalFormatting>
        <x14:conditionalFormatting xmlns:xm="http://schemas.microsoft.com/office/excel/2006/main">
          <x14:cfRule type="cellIs" priority="1120" operator="equal" id="{75B4068B-570C-4356-B7AA-434101FE7EB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21" operator="equal" id="{A5A2CBA6-F4F5-49FC-A4F5-77038413B4D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22" operator="equal" id="{3163B03B-B921-48C2-8AA8-A3A559E12DC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23" operator="equal" id="{24398FA9-432A-4A23-8651-9195ECA1FD0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24" operator="equal" id="{7AF53670-2F9B-4560-B2AF-4316ED13A2A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R28</xm:sqref>
        </x14:conditionalFormatting>
        <x14:conditionalFormatting xmlns:xm="http://schemas.microsoft.com/office/excel/2006/main">
          <x14:cfRule type="cellIs" priority="1115" operator="equal" id="{22823853-FF0E-4753-823E-C2789765EC8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16" operator="equal" id="{423394BA-2684-444B-ACD3-A08BE344B5A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17" operator="equal" id="{AD7FBCB4-BF1A-4491-9569-EE4B0FB3535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18" operator="equal" id="{31DC536A-DF42-41FA-80F1-5FF4DF3710D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19" operator="equal" id="{877163A2-A0DB-43DE-AF78-376A869F7C6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R29:R31</xm:sqref>
        </x14:conditionalFormatting>
        <x14:conditionalFormatting xmlns:xm="http://schemas.microsoft.com/office/excel/2006/main">
          <x14:cfRule type="cellIs" priority="1110" operator="equal" id="{3960C988-B4A6-4D0F-BD48-212CCCF14DD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11" operator="equal" id="{A908E706-B9E8-4C9E-8476-4BB58F3E11B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12" operator="equal" id="{F00D3F23-1E4D-4F6A-82E7-0D6CBD8B96C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13" operator="equal" id="{F3DF336F-A265-408D-9B06-3E2CA3888C1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14" operator="equal" id="{820BA2C8-8904-4F4E-B5C0-0624E4EC554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R32</xm:sqref>
        </x14:conditionalFormatting>
        <x14:conditionalFormatting xmlns:xm="http://schemas.microsoft.com/office/excel/2006/main">
          <x14:cfRule type="cellIs" priority="1105" operator="equal" id="{77153D0E-50B1-4EDA-A6BC-0DDB904CB1D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06" operator="equal" id="{7D07D980-4797-40D4-99FF-DD39942E7C7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07" operator="equal" id="{CA1192B4-2F20-4E19-B2D5-517E5DF3F7E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08" operator="equal" id="{8C84E287-D6D7-40C5-BF82-A04473BBBAC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09" operator="equal" id="{2C510B71-A317-4614-9844-3C1A8E3CB27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R33:R35</xm:sqref>
        </x14:conditionalFormatting>
        <x14:conditionalFormatting xmlns:xm="http://schemas.microsoft.com/office/excel/2006/main">
          <x14:cfRule type="cellIs" priority="1100" operator="equal" id="{7BBCE1AB-EE57-40BE-BA8F-51E590704F9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101" operator="equal" id="{22DBC7C9-8A7A-45AC-A67A-F7F0A814A17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02" operator="equal" id="{8990324C-5CAB-4D74-8659-92FE68A47F3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03" operator="equal" id="{B279316E-EEB7-41B1-9295-098132A40ED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04" operator="equal" id="{978FF286-33A3-4484-95A2-9E651417CF0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R36</xm:sqref>
        </x14:conditionalFormatting>
        <x14:conditionalFormatting xmlns:xm="http://schemas.microsoft.com/office/excel/2006/main">
          <x14:cfRule type="cellIs" priority="1095" operator="equal" id="{DEE3D03A-AD01-484A-BBDC-ABA6FCEAA58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96" operator="equal" id="{9480F9A5-12AB-4DBD-9D26-1F9E022605E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97" operator="equal" id="{74D44222-80C8-45FB-B7D7-473A29F946D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98" operator="equal" id="{26745969-4F90-419C-B6EE-2280DFF638C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99" operator="equal" id="{8D06D97F-1BB1-4C16-A024-BAB851D7D0E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R37:R39</xm:sqref>
        </x14:conditionalFormatting>
        <x14:conditionalFormatting xmlns:xm="http://schemas.microsoft.com/office/excel/2006/main">
          <x14:cfRule type="cellIs" priority="1090" operator="equal" id="{13573EB8-9974-4F10-AEDA-8E06A68F8FF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91" operator="equal" id="{13EEF100-FD99-4F30-AFB4-21FEF5AB2EE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92" operator="equal" id="{39B5259D-2DE9-46DD-A042-71DF3262B28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93" operator="equal" id="{1E5950D9-400F-4667-8F1A-38F7E104938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94" operator="equal" id="{F9DF8EE9-09C5-4705-BE33-E1558344402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R40</xm:sqref>
        </x14:conditionalFormatting>
        <x14:conditionalFormatting xmlns:xm="http://schemas.microsoft.com/office/excel/2006/main">
          <x14:cfRule type="cellIs" priority="1085" operator="equal" id="{E11D2CBB-EB37-44E7-9184-584F155A7DE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86" operator="equal" id="{EB9B2DAA-4498-4BBC-BFBF-BA1C0227179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87" operator="equal" id="{C059B1B9-E202-41C2-827E-DD0C83D7A1E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88" operator="equal" id="{80822222-EFF0-4A77-84C5-9306BF34532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89" operator="equal" id="{968E0D08-07BB-4ADC-98E7-FD3665CFA2D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R41:R43</xm:sqref>
        </x14:conditionalFormatting>
        <x14:conditionalFormatting xmlns:xm="http://schemas.microsoft.com/office/excel/2006/main">
          <x14:cfRule type="cellIs" priority="1080" operator="equal" id="{F5DD259B-6285-4437-9D64-AA644894E86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81" operator="equal" id="{A4EDE2AD-2C6B-4CE3-A387-40EBD9EE186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82" operator="equal" id="{CE362228-D559-4D97-8549-935D480F5E3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83" operator="equal" id="{B9FCBF44-FC06-4A69-A35A-A85880DBBFD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84" operator="equal" id="{E9D3B107-203B-4525-9042-FCE33A93630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cellIs" priority="1075" operator="equal" id="{F90357FF-6C17-48A7-B01B-8404CD9A396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76" operator="equal" id="{211815F6-657B-4440-9AA3-3DC5180C013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77" operator="equal" id="{14A45E9E-F64C-4F64-ACCA-138441FBBDF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78" operator="equal" id="{840689E7-6689-4837-B037-D2677D78022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79" operator="equal" id="{997BE52A-424D-4B7E-BE88-09367F51FA4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R45:R47</xm:sqref>
        </x14:conditionalFormatting>
        <x14:conditionalFormatting xmlns:xm="http://schemas.microsoft.com/office/excel/2006/main">
          <x14:cfRule type="cellIs" priority="1070" operator="equal" id="{24DA261C-29FE-4D70-9CA8-FDB0434A0C0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71" operator="equal" id="{1E026133-2976-446D-8267-4874245B4D6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72" operator="equal" id="{55B0557D-0C1F-48F9-AD2B-258663239E8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73" operator="equal" id="{6EC3DB3B-14DF-4E75-811A-857FECDE7F1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74" operator="equal" id="{ED11D075-4611-4A12-A6D0-4D719383F4D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R48</xm:sqref>
        </x14:conditionalFormatting>
        <x14:conditionalFormatting xmlns:xm="http://schemas.microsoft.com/office/excel/2006/main">
          <x14:cfRule type="cellIs" priority="1065" operator="equal" id="{61AFF228-6D35-4B48-B2A6-7941002A490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66" operator="equal" id="{ADDEB016-FD98-4224-8E94-75AEF8B4342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67" operator="equal" id="{74337571-DFB4-421E-9B6A-D853F4C8009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68" operator="equal" id="{2BB06FAE-9216-48AB-8738-2FB549CC87A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69" operator="equal" id="{B9B90A4B-3F7A-4B76-9CFE-FD6C5C6E52F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R49:R51</xm:sqref>
        </x14:conditionalFormatting>
        <x14:conditionalFormatting xmlns:xm="http://schemas.microsoft.com/office/excel/2006/main">
          <x14:cfRule type="cellIs" priority="1060" operator="equal" id="{945DC553-4771-4168-8E7D-A51A6D67FE0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61" operator="equal" id="{A14A3D8E-526C-4D2F-A9A6-E07A5142FC9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62" operator="equal" id="{A5C69CEB-3EF2-4B89-AC17-8C590BFA16E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63" operator="equal" id="{FB2A6FB4-0B6D-4A8D-BF27-887B1112322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64" operator="equal" id="{097DCE95-67D9-459C-A288-8801C210C40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V24</xm:sqref>
        </x14:conditionalFormatting>
        <x14:conditionalFormatting xmlns:xm="http://schemas.microsoft.com/office/excel/2006/main">
          <x14:cfRule type="cellIs" priority="1055" operator="equal" id="{35D897D0-E7F2-4499-98D8-FAED2C312F1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56" operator="equal" id="{C6A673AF-E156-414C-88CC-D5AAA47367B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57" operator="equal" id="{4E14A844-AC09-48C4-9A48-D6A5C023AFE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58" operator="equal" id="{ECDF3656-B0BF-42B6-9149-A7A1E38ED45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59" operator="equal" id="{1762D211-F475-42A8-ADA5-7A1F6DE56C3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V25:V27</xm:sqref>
        </x14:conditionalFormatting>
        <x14:conditionalFormatting xmlns:xm="http://schemas.microsoft.com/office/excel/2006/main">
          <x14:cfRule type="cellIs" priority="1050" operator="equal" id="{8A153A44-2AEC-4583-B132-B65BA8404F4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51" operator="equal" id="{8C4018BF-9D27-46B0-968C-E3562F82A9C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52" operator="equal" id="{3089C518-0D19-40C2-A235-3C93B776396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53" operator="equal" id="{E96200AA-E569-482F-8A71-D4D42E16FFF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54" operator="equal" id="{37581152-73A4-4C4C-904F-128CFF7A1CF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V28</xm:sqref>
        </x14:conditionalFormatting>
        <x14:conditionalFormatting xmlns:xm="http://schemas.microsoft.com/office/excel/2006/main">
          <x14:cfRule type="cellIs" priority="1045" operator="equal" id="{81EE1813-8320-4AC0-A671-80277A5639E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46" operator="equal" id="{71A83014-1C12-4CA5-AF50-37BB6080D76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47" operator="equal" id="{E3C5EB46-B529-46F3-910A-7B7FB3D0A67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48" operator="equal" id="{116A2A14-CC9E-4A5E-9F4C-9ABB3386A3A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49" operator="equal" id="{F39A05A0-EEFC-4F9C-AE48-9AEEE9A2CDD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V29:V31</xm:sqref>
        </x14:conditionalFormatting>
        <x14:conditionalFormatting xmlns:xm="http://schemas.microsoft.com/office/excel/2006/main">
          <x14:cfRule type="cellIs" priority="1040" operator="equal" id="{712CD2FE-F43B-4CD3-9720-99397A25E77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41" operator="equal" id="{C1BCAD80-B509-407A-AA4B-0937C20FD94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42" operator="equal" id="{BCC713CF-19C4-444D-80EB-70205C0F782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43" operator="equal" id="{8FC0B820-581F-4BA2-ADD2-6821F8257AE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44" operator="equal" id="{05A033E5-2DF9-4C00-9763-C2D6D241B53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V32</xm:sqref>
        </x14:conditionalFormatting>
        <x14:conditionalFormatting xmlns:xm="http://schemas.microsoft.com/office/excel/2006/main">
          <x14:cfRule type="cellIs" priority="1035" operator="equal" id="{58EF7D4F-AB53-4A6B-92B7-F228844051D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36" operator="equal" id="{D45D6786-880D-4C4D-BB72-96D36245E40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37" operator="equal" id="{A98C1708-024F-488F-8376-913D709F283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38" operator="equal" id="{F4CD1BB7-C4D7-4EF0-957E-D038E9D5077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39" operator="equal" id="{A569634A-1699-4F5D-AA55-98609C69DF8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V33:V35</xm:sqref>
        </x14:conditionalFormatting>
        <x14:conditionalFormatting xmlns:xm="http://schemas.microsoft.com/office/excel/2006/main">
          <x14:cfRule type="cellIs" priority="1030" operator="equal" id="{A7EF5184-5CEB-4CD7-A06F-2450F8BA849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31" operator="equal" id="{9D700C1F-3F8C-4147-9F69-F41C0EEC520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32" operator="equal" id="{2BC7A174-1004-4E08-BE3E-315DA5B072E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33" operator="equal" id="{D2A5A1DC-D812-45F6-AFA7-04343563403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34" operator="equal" id="{DFB663A7-FEC4-4FDA-91FF-9F529F586DD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V36</xm:sqref>
        </x14:conditionalFormatting>
        <x14:conditionalFormatting xmlns:xm="http://schemas.microsoft.com/office/excel/2006/main">
          <x14:cfRule type="cellIs" priority="1025" operator="equal" id="{083C8789-1C76-45BE-8688-7B47EBCF513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26" operator="equal" id="{7A872427-DFA6-4242-A91D-247E5C441A9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27" operator="equal" id="{F1C7BE56-A35C-4428-8639-B23B468D87C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28" operator="equal" id="{0E763E44-B9AB-4B76-A789-A3538490900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29" operator="equal" id="{DF7BC578-CDA3-4C5B-BD3C-B4BD2BF0F8E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V37:V39</xm:sqref>
        </x14:conditionalFormatting>
        <x14:conditionalFormatting xmlns:xm="http://schemas.microsoft.com/office/excel/2006/main">
          <x14:cfRule type="cellIs" priority="1020" operator="equal" id="{F0AEE1D5-12EB-4BAA-84F3-27D6A3A9DCA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21" operator="equal" id="{CA852302-D173-465B-A017-EA47BF9614D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22" operator="equal" id="{66861AD4-292E-42E2-8EA0-390354DF7F3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23" operator="equal" id="{77D929CB-DF87-4F29-A8DE-A7DE50FD586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24" operator="equal" id="{0F5319B6-96A3-4FF6-8C7A-250AA03FE04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V40</xm:sqref>
        </x14:conditionalFormatting>
        <x14:conditionalFormatting xmlns:xm="http://schemas.microsoft.com/office/excel/2006/main">
          <x14:cfRule type="cellIs" priority="1015" operator="equal" id="{18838E8E-5485-4B09-95B7-0B0D82F49AD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16" operator="equal" id="{1CFF8EA1-77CF-4BBB-9C12-DB514D277F9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17" operator="equal" id="{FB2A58B2-A07F-4633-9446-D027521CC65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18" operator="equal" id="{B170E71F-67C8-4F53-81BB-BC80D28F37F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19" operator="equal" id="{A15ED893-404E-41D2-B839-DDDF305FBB4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V41:V43</xm:sqref>
        </x14:conditionalFormatting>
        <x14:conditionalFormatting xmlns:xm="http://schemas.microsoft.com/office/excel/2006/main">
          <x14:cfRule type="cellIs" priority="1010" operator="equal" id="{E86069EB-2601-4E58-9C24-6006B60646B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11" operator="equal" id="{442C69BA-8011-4E97-8E3C-CDDB2ED5DE1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12" operator="equal" id="{64BDFCFF-B489-4E6D-AEF1-998387E112D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13" operator="equal" id="{5888CB11-5D4C-4AA3-8F6E-46EFB7B920A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14" operator="equal" id="{20084AB3-20A0-4A89-84EE-B1DAC05EEE8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cellIs" priority="1005" operator="equal" id="{567D526E-2B43-40FB-BE3D-C328178874C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06" operator="equal" id="{AE94AD4D-02A2-4BD9-AA1F-586A0A53201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07" operator="equal" id="{96259A7B-99B7-4DA8-A24B-877EAC89758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08" operator="equal" id="{D586C355-5BEB-4909-9D6A-9D89C0B112E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09" operator="equal" id="{2608299B-6366-4074-ADEF-7336BD8C1F8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V45:V47</xm:sqref>
        </x14:conditionalFormatting>
        <x14:conditionalFormatting xmlns:xm="http://schemas.microsoft.com/office/excel/2006/main">
          <x14:cfRule type="cellIs" priority="1000" operator="equal" id="{696D1156-6C05-497B-8D88-D63B0DD943A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1001" operator="equal" id="{5DD8126F-66E8-4EF4-A112-6380430A941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02" operator="equal" id="{192030D2-995F-4159-B05C-12187277D83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03" operator="equal" id="{FAFBF979-6D2B-4D71-AC5C-E83C2753428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04" operator="equal" id="{6E67F710-51C7-45F4-B18A-833CB6C46C2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V48</xm:sqref>
        </x14:conditionalFormatting>
        <x14:conditionalFormatting xmlns:xm="http://schemas.microsoft.com/office/excel/2006/main">
          <x14:cfRule type="cellIs" priority="995" operator="equal" id="{2E86F65A-7BC1-417B-B09F-8B6E208FB11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96" operator="equal" id="{B0BC061A-7A0F-4B48-B9DC-86C3BBAAC6E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97" operator="equal" id="{3355BD99-A6D1-46B8-BAAF-D9B8DEC4290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98" operator="equal" id="{A77F1636-3B47-437D-AF4C-878A86CBE75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99" operator="equal" id="{0EB7F17C-4F48-40E4-BC04-5047A6F4F33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V49:V51</xm:sqref>
        </x14:conditionalFormatting>
        <x14:conditionalFormatting xmlns:xm="http://schemas.microsoft.com/office/excel/2006/main">
          <x14:cfRule type="cellIs" priority="990" operator="equal" id="{A66372F2-5D42-450E-9BAF-E1D0CF2A6A9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91" operator="equal" id="{4F1AC99C-2080-4C5E-9538-06FF6DB8355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92" operator="equal" id="{793A5C5D-0366-413A-8439-891D8643EB2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93" operator="equal" id="{28564319-4D1C-422F-8AEC-2D94F90E763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94" operator="equal" id="{66E92D1D-1FAE-409C-90F0-6D61A0958D9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Z24</xm:sqref>
        </x14:conditionalFormatting>
        <x14:conditionalFormatting xmlns:xm="http://schemas.microsoft.com/office/excel/2006/main">
          <x14:cfRule type="cellIs" priority="985" operator="equal" id="{819F60A9-D152-4D63-A1DB-21ABC656317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86" operator="equal" id="{946F4EAC-8B2A-407B-8489-748E98BFE67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87" operator="equal" id="{8A9C71A8-1802-44B8-AA69-FFB566AE6E4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88" operator="equal" id="{00ADA5DB-2EA7-42AA-B181-B01C17E5BEB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89" operator="equal" id="{87C69D83-CB96-459B-8072-8E0AC86B51D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Z25:Z27</xm:sqref>
        </x14:conditionalFormatting>
        <x14:conditionalFormatting xmlns:xm="http://schemas.microsoft.com/office/excel/2006/main">
          <x14:cfRule type="cellIs" priority="980" operator="equal" id="{D0902B59-D3A3-44A5-A59B-0F33BB167AE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81" operator="equal" id="{FABB7136-5524-452D-AF5A-B9038704792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82" operator="equal" id="{F1AD3070-089E-4947-A1C6-A7469418AFF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83" operator="equal" id="{17704FFA-A3BD-44DA-B524-4EFFB50DA45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84" operator="equal" id="{64248BBE-FACA-4514-BCDE-8BCACE29896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Z28</xm:sqref>
        </x14:conditionalFormatting>
        <x14:conditionalFormatting xmlns:xm="http://schemas.microsoft.com/office/excel/2006/main">
          <x14:cfRule type="cellIs" priority="975" operator="equal" id="{7C98060A-0CB3-4B3A-A0B0-3640E2ED423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76" operator="equal" id="{B07DA221-82E2-4C25-85A9-E6FEF1F9BC5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77" operator="equal" id="{E07D1586-6263-40CD-A4A0-8844C0A8674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78" operator="equal" id="{44EFD7BF-1FBA-4889-BB51-39FC711462F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79" operator="equal" id="{90C23A37-430C-46E1-BB4A-8818F507287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Z29:Z31</xm:sqref>
        </x14:conditionalFormatting>
        <x14:conditionalFormatting xmlns:xm="http://schemas.microsoft.com/office/excel/2006/main">
          <x14:cfRule type="cellIs" priority="970" operator="equal" id="{BBDE0F87-5A5D-4559-A466-8EB6F09C3D4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71" operator="equal" id="{96589964-E4AF-463E-BA55-B0C02A099FA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72" operator="equal" id="{0C887A25-A327-4286-9527-91B0BC96C35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73" operator="equal" id="{041D686A-7292-4886-A7E7-A85361EFC2E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74" operator="equal" id="{022C7ED0-B189-4A51-97E5-DAAD930AA38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Z32</xm:sqref>
        </x14:conditionalFormatting>
        <x14:conditionalFormatting xmlns:xm="http://schemas.microsoft.com/office/excel/2006/main">
          <x14:cfRule type="cellIs" priority="965" operator="equal" id="{2A98C13E-599B-47F3-A507-99D1ECCF1AB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66" operator="equal" id="{D6590110-E034-447B-8E68-E3A440439A9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67" operator="equal" id="{090ADD4B-9C63-4226-9FEB-994EAD1F07D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68" operator="equal" id="{A9A87FB5-0926-4B60-A5FD-8658909D114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69" operator="equal" id="{DC683BC0-FAA0-491C-A7DF-A85E2B0B114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Z33:Z35</xm:sqref>
        </x14:conditionalFormatting>
        <x14:conditionalFormatting xmlns:xm="http://schemas.microsoft.com/office/excel/2006/main">
          <x14:cfRule type="cellIs" priority="960" operator="equal" id="{D4A11AAC-29C3-4975-9F54-3A8F090A65F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61" operator="equal" id="{CB9BE987-21E5-4798-8631-A95E196C925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62" operator="equal" id="{AF7B5E5E-E888-4309-8A95-6B2B1759AE6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63" operator="equal" id="{0B86705D-7693-4089-A782-CD17C6523CD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64" operator="equal" id="{AFB9AE1B-8F3E-42C3-9640-792E601DE9E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Z36</xm:sqref>
        </x14:conditionalFormatting>
        <x14:conditionalFormatting xmlns:xm="http://schemas.microsoft.com/office/excel/2006/main">
          <x14:cfRule type="cellIs" priority="955" operator="equal" id="{E2F8F333-D04A-4A13-A2F9-923AB9A89CC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56" operator="equal" id="{2F1FB618-2D06-49A6-AB9C-CBD2BA83D07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57" operator="equal" id="{BF639A83-626E-41A3-B370-42BBEA9FA53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58" operator="equal" id="{647A75DD-F9E8-4F05-8978-337B6BA1B4F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59" operator="equal" id="{721E73C9-1D86-44D2-A936-82A7AE47903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Z37:Z39</xm:sqref>
        </x14:conditionalFormatting>
        <x14:conditionalFormatting xmlns:xm="http://schemas.microsoft.com/office/excel/2006/main">
          <x14:cfRule type="cellIs" priority="950" operator="equal" id="{B40072D9-55BB-4745-A80C-17834CB8434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51" operator="equal" id="{F8CBB6F2-D917-4B3C-9690-705C409FBB9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52" operator="equal" id="{2DE168F9-60F0-4C70-BB92-147A5590670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53" operator="equal" id="{81ECCAF3-E8CD-4BA1-8C8A-DEAE11B7813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54" operator="equal" id="{8218E81C-C1F1-48CC-9CF4-B130A9365B7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Z40</xm:sqref>
        </x14:conditionalFormatting>
        <x14:conditionalFormatting xmlns:xm="http://schemas.microsoft.com/office/excel/2006/main">
          <x14:cfRule type="cellIs" priority="945" operator="equal" id="{F995DACE-B0E1-48AC-860D-FCB41FB6803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46" operator="equal" id="{4CDC7D88-242B-4573-B218-FE168C5230E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47" operator="equal" id="{6E2DE96A-9703-49D3-B47B-15247DFECB1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48" operator="equal" id="{797B1162-DB7B-430F-AB36-709CCFF9D06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49" operator="equal" id="{5DE226BC-E4C0-409D-BD72-100B97041FA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Z41:Z43</xm:sqref>
        </x14:conditionalFormatting>
        <x14:conditionalFormatting xmlns:xm="http://schemas.microsoft.com/office/excel/2006/main">
          <x14:cfRule type="cellIs" priority="940" operator="equal" id="{1BF9446B-614F-4FDF-883C-A63197A2C28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41" operator="equal" id="{7B35374A-05D7-4158-AAF5-68C632E7ED7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42" operator="equal" id="{D867AA8D-E40A-4C84-8EA5-E54D1F739F2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43" operator="equal" id="{F9F3D079-5579-4FDC-AFA6-211D8D33082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44" operator="equal" id="{832A6763-EBF0-49F7-A52C-B38DF1A7FDF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cellIs" priority="935" operator="equal" id="{AED06A98-DB30-4E0F-99E0-D69C22B7C36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36" operator="equal" id="{747A7D79-4B38-4304-A6AD-3B0553B83A8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37" operator="equal" id="{A4E87227-BF79-4A0A-BA1F-615F4BABC3D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38" operator="equal" id="{E1FF2E62-EB59-4F4B-A56F-F023C05D5CD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39" operator="equal" id="{B15AEA8A-C6CA-4550-A9AF-4E89772863A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Z45:Z47</xm:sqref>
        </x14:conditionalFormatting>
        <x14:conditionalFormatting xmlns:xm="http://schemas.microsoft.com/office/excel/2006/main">
          <x14:cfRule type="cellIs" priority="930" operator="equal" id="{24B7C094-13C1-4149-AC88-827C504165E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31" operator="equal" id="{624B5362-6EF8-46AE-8766-2BAAAEBDB7E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32" operator="equal" id="{CCC728AB-601A-4617-8B80-A66283429D6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33" operator="equal" id="{87AA82E4-683C-4165-BA44-DBC1872C695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34" operator="equal" id="{0554E328-CABD-479F-8B4B-D2F3E76B488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Z48</xm:sqref>
        </x14:conditionalFormatting>
        <x14:conditionalFormatting xmlns:xm="http://schemas.microsoft.com/office/excel/2006/main">
          <x14:cfRule type="cellIs" priority="925" operator="equal" id="{3FD370BD-9CC8-4B24-B6B6-0DC87DA1A4A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26" operator="equal" id="{31640F6E-21EE-410F-9565-5BEF07200AB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27" operator="equal" id="{9B830A20-BD5A-4E1B-81B3-8FE8BC70885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28" operator="equal" id="{703FC37E-D622-451C-80EA-99154335BDA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29" operator="equal" id="{5DA9D616-CD2F-42A7-8110-6DDAB34398D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Z49:Z51</xm:sqref>
        </x14:conditionalFormatting>
        <x14:conditionalFormatting xmlns:xm="http://schemas.microsoft.com/office/excel/2006/main">
          <x14:cfRule type="cellIs" priority="920" operator="equal" id="{2585C432-C217-4FC9-84B7-17224B5C66E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21" operator="equal" id="{B1E6F44A-E880-4644-99B6-D528B7EFCEA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22" operator="equal" id="{E364CA9C-9FB0-452D-AD7A-624F68A6CCA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23" operator="equal" id="{3710DB54-BB66-48FA-AF4B-9E26CCD4A12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24" operator="equal" id="{D3D0C33C-71CF-4363-A55F-3C21C9B6964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AD24</xm:sqref>
        </x14:conditionalFormatting>
        <x14:conditionalFormatting xmlns:xm="http://schemas.microsoft.com/office/excel/2006/main">
          <x14:cfRule type="cellIs" priority="915" operator="equal" id="{31CC1ECE-EB01-444F-9213-2925C1853E7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16" operator="equal" id="{4E4030DC-4416-4DA1-9B1D-CF48BB4752A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17" operator="equal" id="{8C4D6D64-986F-4B5A-8930-2E8A732244F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18" operator="equal" id="{DEC81A21-FE76-4F33-B35A-21D4CCF884A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19" operator="equal" id="{4511E0FF-965A-4E29-9390-616CA418681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AD25:AD27</xm:sqref>
        </x14:conditionalFormatting>
        <x14:conditionalFormatting xmlns:xm="http://schemas.microsoft.com/office/excel/2006/main">
          <x14:cfRule type="cellIs" priority="910" operator="equal" id="{D7240158-F793-4772-AEC0-7DE68C1F00A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11" operator="equal" id="{13D6A6EE-20D2-45C3-94A6-D14352D744F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12" operator="equal" id="{A6B0452C-3A33-4AF3-9E9D-2EAA14E787A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13" operator="equal" id="{A4F1C5A1-FA08-4D3E-A674-AF2701A2266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14" operator="equal" id="{87626B22-D183-4C51-899B-A074F77EABF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AD28</xm:sqref>
        </x14:conditionalFormatting>
        <x14:conditionalFormatting xmlns:xm="http://schemas.microsoft.com/office/excel/2006/main">
          <x14:cfRule type="cellIs" priority="905" operator="equal" id="{36FEC527-A83C-487F-9AA6-63DA8F2CCD4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06" operator="equal" id="{C0EBF1E8-FB37-41E0-B2F9-98531BF8D24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07" operator="equal" id="{6F75909A-8B8A-4E83-B56F-EDC87C5385E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08" operator="equal" id="{EBB5C6E2-EB2C-4729-9756-7056D68ECFF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09" operator="equal" id="{BBFF28A5-9B37-49E7-B56E-B15B31E8A38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AD29:AD31</xm:sqref>
        </x14:conditionalFormatting>
        <x14:conditionalFormatting xmlns:xm="http://schemas.microsoft.com/office/excel/2006/main">
          <x14:cfRule type="cellIs" priority="900" operator="equal" id="{E4D57675-7D57-42C9-AEB0-1EC872E72DC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901" operator="equal" id="{2DB2C331-C14C-424F-8CE2-B7F5484E132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02" operator="equal" id="{F9C5D93C-03DF-4CAD-8834-4CD6A608E44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03" operator="equal" id="{E37849B1-9342-4D26-BA99-7CAF4D39879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04" operator="equal" id="{76B6671B-C2CB-4584-9182-4F1E129C245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AD32</xm:sqref>
        </x14:conditionalFormatting>
        <x14:conditionalFormatting xmlns:xm="http://schemas.microsoft.com/office/excel/2006/main">
          <x14:cfRule type="cellIs" priority="895" operator="equal" id="{357A30B9-22F8-4C3B-BB3A-93DE8626161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96" operator="equal" id="{047A0799-CB8A-4B95-98CA-9CDE45E57AE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97" operator="equal" id="{6BF5C81A-91FD-4750-8A2F-C8078AE4BC6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98" operator="equal" id="{551F522F-9DA4-49D6-9034-C965FD79068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99" operator="equal" id="{318A16B8-D43A-418F-A0BB-E07A2AFDFB6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AD33:AD35</xm:sqref>
        </x14:conditionalFormatting>
        <x14:conditionalFormatting xmlns:xm="http://schemas.microsoft.com/office/excel/2006/main">
          <x14:cfRule type="cellIs" priority="890" operator="equal" id="{8F95CFBB-8FF5-460C-BC89-44C961581E1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91" operator="equal" id="{D914A082-8956-4A87-8267-E7B22551A6C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92" operator="equal" id="{219BF51E-8144-4106-8351-21B4B61A022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93" operator="equal" id="{519D749E-269C-4F6E-8582-945855D542C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94" operator="equal" id="{D6B566DF-9FB2-438F-A827-051183D6563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AD36</xm:sqref>
        </x14:conditionalFormatting>
        <x14:conditionalFormatting xmlns:xm="http://schemas.microsoft.com/office/excel/2006/main">
          <x14:cfRule type="cellIs" priority="885" operator="equal" id="{56220C75-3873-4266-8CB0-5563F47F35D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86" operator="equal" id="{BC94D1FA-EE9E-4AB6-9879-5DCD9CFE95D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87" operator="equal" id="{EF016839-2C36-4745-B96A-9F4E1A2D9A5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88" operator="equal" id="{9B7DFC6C-ABE0-4E1C-9195-00E9B152270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89" operator="equal" id="{D1B11383-EF29-4D69-A0E5-E2F0AE3A43D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AD37:AD39</xm:sqref>
        </x14:conditionalFormatting>
        <x14:conditionalFormatting xmlns:xm="http://schemas.microsoft.com/office/excel/2006/main">
          <x14:cfRule type="cellIs" priority="880" operator="equal" id="{FDC5136D-7618-4006-A316-563E630FC5E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81" operator="equal" id="{82A5CAF6-01C9-48BD-A52B-BF3D53671D8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82" operator="equal" id="{275583F1-DCDA-4610-9AF3-8F8B1B0C792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83" operator="equal" id="{7FFED718-6BC8-4957-85A7-1038BDC2991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84" operator="equal" id="{BB1638AA-FB2F-43BE-AD26-84F9F3FAEE2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AD40</xm:sqref>
        </x14:conditionalFormatting>
        <x14:conditionalFormatting xmlns:xm="http://schemas.microsoft.com/office/excel/2006/main">
          <x14:cfRule type="cellIs" priority="875" operator="equal" id="{E5C02B0D-3F42-4368-A65B-0CB98D85106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76" operator="equal" id="{223D4F56-FF0A-4C73-82AB-A9B75877C66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77" operator="equal" id="{9826E547-FBAC-4226-A71C-59C6521BD9F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78" operator="equal" id="{3BA8036F-2557-46FB-9EF7-F9441CF69D7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79" operator="equal" id="{27D29EDD-CB6A-4F81-828F-95EF725E96E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AD41:AD43</xm:sqref>
        </x14:conditionalFormatting>
        <x14:conditionalFormatting xmlns:xm="http://schemas.microsoft.com/office/excel/2006/main">
          <x14:cfRule type="cellIs" priority="870" operator="equal" id="{37DD2642-64C2-4AE1-8797-96DD034AE5D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71" operator="equal" id="{3972FB77-8B01-4D6F-84AF-EE45E79EFE3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72" operator="equal" id="{BB73DA18-ED97-4070-9B75-C126C3D792E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73" operator="equal" id="{7797CD58-06BD-4746-BB6F-C7DDA432667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74" operator="equal" id="{53E7F6F5-13D9-4FDE-93C9-E24EB191960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cellIs" priority="865" operator="equal" id="{2E9794B1-2C1F-4E9B-A5A4-736DF429FA5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66" operator="equal" id="{1E587822-3008-4484-B3A3-B1322899A93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67" operator="equal" id="{05B1ABB7-FD7D-47BF-8508-A5882F1F3EF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68" operator="equal" id="{77F4A7A0-A919-4FFD-B3E7-AAF6A585084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69" operator="equal" id="{257C9CD6-7C5C-4326-B633-5B79402CCD8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AD45:AD47</xm:sqref>
        </x14:conditionalFormatting>
        <x14:conditionalFormatting xmlns:xm="http://schemas.microsoft.com/office/excel/2006/main">
          <x14:cfRule type="cellIs" priority="860" operator="equal" id="{B1D4063F-4EE0-4DCA-AD92-C91857C6D35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61" operator="equal" id="{B8EF0684-221B-40DB-B522-D75E0D6641A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62" operator="equal" id="{6ABB143E-C1A1-4A3A-B458-B960F269280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63" operator="equal" id="{F12D2F91-702E-424C-8533-7D809A31D77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64" operator="equal" id="{36BD2081-A1C4-4DC1-85FC-768381B0A18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AD48</xm:sqref>
        </x14:conditionalFormatting>
        <x14:conditionalFormatting xmlns:xm="http://schemas.microsoft.com/office/excel/2006/main">
          <x14:cfRule type="cellIs" priority="855" operator="equal" id="{875F32CB-EB83-4A5F-9631-FEB80C75E8F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56" operator="equal" id="{2C853411-2C53-47A7-B0C2-B62F4911922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57" operator="equal" id="{C6B52BD5-A6BC-41ED-97EC-63C1CD46C2C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58" operator="equal" id="{AE645A30-9219-4010-A76B-5404C7362FE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59" operator="equal" id="{E1B5627F-C1F7-4843-AD0A-7B4ECD51D35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AD49:AD51</xm:sqref>
        </x14:conditionalFormatting>
        <x14:conditionalFormatting xmlns:xm="http://schemas.microsoft.com/office/excel/2006/main">
          <x14:cfRule type="cellIs" priority="850" operator="equal" id="{12C4AE83-6883-4D00-809A-578925F533E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51" operator="equal" id="{1505FDC1-F173-4480-9DAD-526FEDE6EA8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52" operator="equal" id="{9ADAAED4-051D-45E5-8112-06DDF80A895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53" operator="equal" id="{12315030-1940-4AC4-8C54-7361E07B99F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54" operator="equal" id="{94813344-19CB-4CD0-B100-975617E7934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M25</xm:sqref>
        </x14:conditionalFormatting>
        <x14:conditionalFormatting xmlns:xm="http://schemas.microsoft.com/office/excel/2006/main">
          <x14:cfRule type="cellIs" priority="840" operator="equal" id="{2A342DB1-7AE1-45EC-AB92-A769817362E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41" operator="equal" id="{1419A96E-48BE-4240-B4FB-D31D9B2FFBF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42" operator="equal" id="{F55F0961-1F1E-46F9-8B66-887C55454F9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43" operator="equal" id="{49A56854-2F62-4A8F-94BD-D418440207F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44" operator="equal" id="{12AFCB35-7B15-4997-843C-EFD870148BA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J29</xm:sqref>
        </x14:conditionalFormatting>
        <x14:conditionalFormatting xmlns:xm="http://schemas.microsoft.com/office/excel/2006/main">
          <x14:cfRule type="cellIs" priority="835" operator="equal" id="{B68A8368-90F0-4321-B4E0-3D76CD4C4F2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36" operator="equal" id="{2EBF96D4-4326-4CAF-9744-BAA200BDA45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37" operator="equal" id="{EBC0F608-38C2-47C9-86DD-9F8658CF0DB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38" operator="equal" id="{D75B39F1-62B0-45EB-9842-E81AAB19B25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39" operator="equal" id="{A8EC1A41-6907-4A5D-9EEF-F099AA0C29B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F33</xm:sqref>
        </x14:conditionalFormatting>
        <x14:conditionalFormatting xmlns:xm="http://schemas.microsoft.com/office/excel/2006/main">
          <x14:cfRule type="cellIs" priority="830" operator="equal" id="{F8C3912B-2E0F-4596-91B0-EF1C231B19A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31" operator="equal" id="{8527CDD7-E161-4669-A378-6D9D5CEF3E7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32" operator="equal" id="{04F132D5-F61A-4396-B638-F5554458726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33" operator="equal" id="{F8C893E5-5AD2-406D-B2D4-AE83112843C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34" operator="equal" id="{9BC81A69-0DC7-43D0-93FE-133BBE879E0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J33</xm:sqref>
        </x14:conditionalFormatting>
        <x14:conditionalFormatting xmlns:xm="http://schemas.microsoft.com/office/excel/2006/main">
          <x14:cfRule type="cellIs" priority="790" operator="equal" id="{54B99695-E0BD-4AD5-B723-59EE0497892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91" operator="equal" id="{52D4BA63-AA4E-4644-A68B-591C2FAAACB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92" operator="equal" id="{3FB268D4-B748-47AE-BB32-3DCE52B9082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93" operator="equal" id="{752F882A-A5E8-4045-B87C-8294FD22632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94" operator="equal" id="{31573BBE-77EC-4D42-A05E-34F08F7C146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M28</xm:sqref>
        </x14:conditionalFormatting>
        <x14:conditionalFormatting xmlns:xm="http://schemas.microsoft.com/office/excel/2006/main">
          <x14:cfRule type="cellIs" priority="825" operator="equal" id="{99E5E8D6-76FB-4B19-B4D3-AADEC175711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26" operator="equal" id="{380BBA7B-AA63-4567-B106-5C6CC5D68DB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27" operator="equal" id="{D67B172E-3891-4950-838B-1FB79378F13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28" operator="equal" id="{70737E40-E26B-4FDB-AEC1-698D9F02050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29" operator="equal" id="{6059568C-6719-47A0-9FD3-07EEE61E6B6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F37</xm:sqref>
        </x14:conditionalFormatting>
        <x14:conditionalFormatting xmlns:xm="http://schemas.microsoft.com/office/excel/2006/main">
          <x14:cfRule type="cellIs" priority="820" operator="equal" id="{77269A88-9ED3-4A4E-A9DB-4751D17E8E9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21" operator="equal" id="{0E41DF67-5CD0-413C-9A94-1798D084323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22" operator="equal" id="{CC3CF9FC-CCA0-4CB2-A4E7-56539B62B5F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23" operator="equal" id="{10C4528E-C8AE-45B1-9D32-DDEE06598FD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24" operator="equal" id="{2E1A740D-F773-457E-BE09-CB43A9E29DD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J37</xm:sqref>
        </x14:conditionalFormatting>
        <x14:conditionalFormatting xmlns:xm="http://schemas.microsoft.com/office/excel/2006/main">
          <x14:cfRule type="cellIs" priority="815" operator="equal" id="{B9B951AA-68FA-479A-B149-FD4EE10909F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16" operator="equal" id="{33652E11-BD0E-45F8-93E3-BAE02FC6B8D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17" operator="equal" id="{4A800E06-206C-4120-A634-EF277797652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18" operator="equal" id="{4B740E57-7C33-4B8D-9F0C-CF62AD94C26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19" operator="equal" id="{CD05B703-FAB0-45FB-B6C3-C35845DBB29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F41</xm:sqref>
        </x14:conditionalFormatting>
        <x14:conditionalFormatting xmlns:xm="http://schemas.microsoft.com/office/excel/2006/main">
          <x14:cfRule type="cellIs" priority="810" operator="equal" id="{B44482F5-8EEE-4282-BB3B-011BF0DF6AD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11" operator="equal" id="{717E5B74-5011-4687-AD13-8FF08844E5D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12" operator="equal" id="{DE83D29D-EF64-4B1F-BE27-E184B3CBF86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13" operator="equal" id="{CA32C7E3-495E-4304-9FB1-058833292D6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14" operator="equal" id="{0521E79B-7661-4CBA-94DE-F00E633FE81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J41</xm:sqref>
        </x14:conditionalFormatting>
        <x14:conditionalFormatting xmlns:xm="http://schemas.microsoft.com/office/excel/2006/main">
          <x14:cfRule type="cellIs" priority="805" operator="equal" id="{3B1F92CB-E3DB-4975-81FE-2C44D42744A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06" operator="equal" id="{E3633931-CAC2-447D-A83C-54E67E5FC96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07" operator="equal" id="{FE9CB1FC-F756-4161-9DC1-E9984B01E1E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08" operator="equal" id="{261D1037-67F0-40C2-A0C4-F29309D60AE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09" operator="equal" id="{75369A8A-4A87-42EC-A0B6-6FED09B434C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M24</xm:sqref>
        </x14:conditionalFormatting>
        <x14:conditionalFormatting xmlns:xm="http://schemas.microsoft.com/office/excel/2006/main">
          <x14:cfRule type="cellIs" priority="800" operator="equal" id="{CF6B6DC6-EA39-408D-A35D-8FB314402A5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801" operator="equal" id="{FCDECF03-B7BE-4782-A270-D3AC4A1A3DC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02" operator="equal" id="{473E1803-12DD-4F9B-AF26-CD2C844E9D6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03" operator="equal" id="{E97C2C15-7C1A-49C6-B835-B4F47F3F0ED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04" operator="equal" id="{B9BE93BD-F85E-4FB0-9364-B94386628B5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M26:M27</xm:sqref>
        </x14:conditionalFormatting>
        <x14:conditionalFormatting xmlns:xm="http://schemas.microsoft.com/office/excel/2006/main">
          <x14:cfRule type="cellIs" priority="795" operator="equal" id="{AB7DD787-6055-4A2A-BC8A-517ACC1D13B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96" operator="equal" id="{8390C44F-3363-4BD7-9C21-358887829CD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97" operator="equal" id="{5AE2A38B-BF2E-4835-BE75-9FF6A3E7826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98" operator="equal" id="{D394871E-AFD3-42CB-88AB-232D88CE7F9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99" operator="equal" id="{AD3A6142-D4CD-4F1C-B0F4-3D8986C119F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M29</xm:sqref>
        </x14:conditionalFormatting>
        <x14:conditionalFormatting xmlns:xm="http://schemas.microsoft.com/office/excel/2006/main">
          <x14:cfRule type="cellIs" priority="785" operator="equal" id="{A470EC1C-2A6D-44F3-BFE9-D630EAE5469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86" operator="equal" id="{C8861A99-DD5F-4364-85EB-578F596E1EB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87" operator="equal" id="{BC6AFC0D-F5BB-45FC-AFD4-DDE3F7C329E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88" operator="equal" id="{3422B9C4-50F9-4272-AF9E-9F9E0D533AB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89" operator="equal" id="{0D6AEDCD-F02F-41DA-99AA-2ED17DE2F39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M30:M31</xm:sqref>
        </x14:conditionalFormatting>
        <x14:conditionalFormatting xmlns:xm="http://schemas.microsoft.com/office/excel/2006/main">
          <x14:cfRule type="cellIs" priority="780" operator="equal" id="{40657133-9520-4B81-B5A2-A825496533C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81" operator="equal" id="{60B65AFA-38F4-4936-9316-B23DC4249E0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82" operator="equal" id="{6C9BA9DA-34DE-4A31-9D5C-25CAF9D08F3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83" operator="equal" id="{45C7D859-D666-46D8-BC57-EB0F640A7F7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84" operator="equal" id="{1A509438-5D7A-4A00-A352-BCBDB49CA92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M33</xm:sqref>
        </x14:conditionalFormatting>
        <x14:conditionalFormatting xmlns:xm="http://schemas.microsoft.com/office/excel/2006/main">
          <x14:cfRule type="cellIs" priority="775" operator="equal" id="{5FA801B1-80B5-4465-95A9-4194ED5A608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76" operator="equal" id="{89663551-4F46-49CF-BEDC-477F4F9D5C0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77" operator="equal" id="{E66C1CCB-1110-43E0-9812-91F51B8DA6C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78" operator="equal" id="{39FD17ED-C715-4799-A8B3-2075E38BEBD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79" operator="equal" id="{391BAF08-A385-4CB7-A89E-3E145DAA45A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M32</xm:sqref>
        </x14:conditionalFormatting>
        <x14:conditionalFormatting xmlns:xm="http://schemas.microsoft.com/office/excel/2006/main">
          <x14:cfRule type="cellIs" priority="770" operator="equal" id="{CF4F75C2-7229-4FC3-8F04-F83ED36689B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71" operator="equal" id="{EF8F81C7-EF1C-4A8E-951E-DD6CF85769D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72" operator="equal" id="{FECD9B2E-EB6F-45EF-A342-11253A4DE2E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73" operator="equal" id="{8B395800-E5D6-42D3-A381-2D1041AA3B1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74" operator="equal" id="{43D682EA-955B-4BAC-B8AD-EE8D4D05262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M34:M35</xm:sqref>
        </x14:conditionalFormatting>
        <x14:conditionalFormatting xmlns:xm="http://schemas.microsoft.com/office/excel/2006/main">
          <x14:cfRule type="cellIs" priority="765" operator="equal" id="{41720851-81A5-4141-871E-B7AE240EC21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66" operator="equal" id="{3DD1BFD7-6137-4797-997B-E14AEFC26AB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67" operator="equal" id="{1DFF8574-99D1-40D2-953E-9FACC55D74E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68" operator="equal" id="{D5F835E1-D90C-4B4A-A10C-4B082CCAD86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69" operator="equal" id="{3CB1AA91-1295-4EBA-9FCD-1EBAC30BFE6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M37</xm:sqref>
        </x14:conditionalFormatting>
        <x14:conditionalFormatting xmlns:xm="http://schemas.microsoft.com/office/excel/2006/main">
          <x14:cfRule type="cellIs" priority="760" operator="equal" id="{6B6B18E4-8A78-4181-9C53-71889110FFC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61" operator="equal" id="{F24725F7-9A51-404A-84AB-B68F5EA0CD9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62" operator="equal" id="{8606DBE6-EED9-4909-BEC9-4C64938E11A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63" operator="equal" id="{F9ACADC2-B405-4BBC-91C1-E78C21A0714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64" operator="equal" id="{D898CB78-A43B-461F-BE58-3F6B4DCE20D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M36</xm:sqref>
        </x14:conditionalFormatting>
        <x14:conditionalFormatting xmlns:xm="http://schemas.microsoft.com/office/excel/2006/main">
          <x14:cfRule type="cellIs" priority="755" operator="equal" id="{EF86F26C-CEB6-40FF-A795-55A269E1C97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56" operator="equal" id="{084D7926-8DE1-46C4-9A44-AB69BF855F5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57" operator="equal" id="{A20B6A23-0424-44DA-B91A-70E6B5F3486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58" operator="equal" id="{C92A4594-295E-4553-A6E4-1F178A2AAE6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59" operator="equal" id="{A13B6D72-30D4-4828-BB2D-3AA3419CDB6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M38:M39</xm:sqref>
        </x14:conditionalFormatting>
        <x14:conditionalFormatting xmlns:xm="http://schemas.microsoft.com/office/excel/2006/main">
          <x14:cfRule type="cellIs" priority="425" operator="equal" id="{B61FF26F-68B6-4502-B367-C5C1606B9F8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26" operator="equal" id="{6208E6EF-F08A-4838-9B5D-B49D5BC2F5A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27" operator="equal" id="{EA378539-84D4-4443-8A32-196BBE89D6A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28" operator="equal" id="{8947FDD3-E95D-4234-B860-EDC17DCC082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29" operator="equal" id="{6B7AA9C9-59E3-41A5-80D7-9117E6A3CC7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Q25</xm:sqref>
        </x14:conditionalFormatting>
        <x14:conditionalFormatting xmlns:xm="http://schemas.microsoft.com/office/excel/2006/main">
          <x14:cfRule type="cellIs" priority="725" operator="equal" id="{70965ED8-1F30-4BCE-9B46-5394F1988E1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26" operator="equal" id="{742C8448-013A-4830-ADF3-019E11CA4DB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27" operator="equal" id="{1EFAB810-4202-4A4F-B737-5C29D0F66F0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28" operator="equal" id="{1E9C605E-07F0-4C34-8D7A-1EFE62D96B4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29" operator="equal" id="{85620B0B-010F-49F6-828A-7BFFDF6E917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M46:M47</xm:sqref>
        </x14:conditionalFormatting>
        <x14:conditionalFormatting xmlns:xm="http://schemas.microsoft.com/office/excel/2006/main">
          <x14:cfRule type="cellIs" priority="720" operator="equal" id="{3903617F-DC26-4FB0-8F00-0DA972EBEF8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21" operator="equal" id="{B8D2197B-F5EB-4F94-A276-BEF70C69A81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22" operator="equal" id="{5C8B283D-D73C-4BEE-989B-81B85C6792B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23" operator="equal" id="{369B857C-B3DA-4AFE-9602-5101D7CDC6E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24" operator="equal" id="{28CA9F20-E080-464F-83E3-1FD5E672A2B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M48</xm:sqref>
        </x14:conditionalFormatting>
        <x14:conditionalFormatting xmlns:xm="http://schemas.microsoft.com/office/excel/2006/main">
          <x14:cfRule type="cellIs" priority="715" operator="equal" id="{2CAD5506-87C8-4C2E-B776-157E13F38CC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16" operator="equal" id="{D3A4130C-BA5B-4435-B644-0FDEE08EE80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17" operator="equal" id="{C2F55D50-C768-4591-AB5E-B5835ED7F7F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18" operator="equal" id="{266A5602-FF51-4C22-B4FF-60B4832A041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19" operator="equal" id="{7914F2EF-F985-4C44-A754-6560CF91CD5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M50:M51</xm:sqref>
        </x14:conditionalFormatting>
        <x14:conditionalFormatting xmlns:xm="http://schemas.microsoft.com/office/excel/2006/main">
          <x14:cfRule type="cellIs" priority="710" operator="equal" id="{098DFB29-6791-4A30-ADAC-78D200B39B7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11" operator="equal" id="{BC9D4F2E-0637-453E-A071-E8A716E23DC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12" operator="equal" id="{EF4AF795-A2DB-464C-98B3-4B06D0473CC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13" operator="equal" id="{043C2BDC-239A-4AA0-9152-C2057513FAB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14" operator="equal" id="{08BDE0C5-17F9-434D-BCB9-34D12C5FA05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I25</xm:sqref>
        </x14:conditionalFormatting>
        <x14:conditionalFormatting xmlns:xm="http://schemas.microsoft.com/office/excel/2006/main">
          <x14:cfRule type="cellIs" priority="750" operator="equal" id="{C05639EB-92A6-4E2B-A29B-57403569E1B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51" operator="equal" id="{72FB65DF-2389-40CE-84CC-AE02DE6403C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52" operator="equal" id="{5BF07FD0-9B6B-411F-934E-E4F16A0CA00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53" operator="equal" id="{D38657A7-17BD-4E8A-81F6-DD7DCE6A027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54" operator="equal" id="{FF04E73E-BA70-4900-A4D1-82624B08CC9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M41</xm:sqref>
        </x14:conditionalFormatting>
        <x14:conditionalFormatting xmlns:xm="http://schemas.microsoft.com/office/excel/2006/main">
          <x14:cfRule type="cellIs" priority="745" operator="equal" id="{3F871DE4-C297-4072-B4C9-EFF4141A623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46" operator="equal" id="{CBF629D5-FD3A-4626-AB0D-7513E575C30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47" operator="equal" id="{F266E89A-902C-4A52-B8B6-96E1688FE39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48" operator="equal" id="{26BF6FAB-F765-4127-A67F-53B91B1BFC2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49" operator="equal" id="{5248C669-CBF7-4293-9532-CA041FDDAFE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M40</xm:sqref>
        </x14:conditionalFormatting>
        <x14:conditionalFormatting xmlns:xm="http://schemas.microsoft.com/office/excel/2006/main">
          <x14:cfRule type="cellIs" priority="740" operator="equal" id="{AEC568E9-107E-4052-A640-2806963963D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41" operator="equal" id="{0AA94CC0-D69B-4E07-ACDC-DB4CDAC183C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42" operator="equal" id="{D4A0F9C7-1BA9-457A-BA77-2C1B0BE0A16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43" operator="equal" id="{10C93643-CFCC-4078-8F76-2DC4C384A10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44" operator="equal" id="{A5E697B9-4D4B-4A50-A033-1F97247E672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M42:M43</xm:sqref>
        </x14:conditionalFormatting>
        <x14:conditionalFormatting xmlns:xm="http://schemas.microsoft.com/office/excel/2006/main">
          <x14:cfRule type="cellIs" priority="735" operator="equal" id="{0B855DA3-0622-47A8-AA85-B17DBB7FAD7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36" operator="equal" id="{545F713D-525F-41AE-AD1E-3A2D6A13151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37" operator="equal" id="{C5D25930-4005-4F28-BEFA-4483F6737F9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38" operator="equal" id="{451DB76F-8537-42F7-A0F3-18FF6751361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39" operator="equal" id="{07AFF603-5E48-4E62-8846-A972BA90785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M45</xm:sqref>
        </x14:conditionalFormatting>
        <x14:conditionalFormatting xmlns:xm="http://schemas.microsoft.com/office/excel/2006/main">
          <x14:cfRule type="cellIs" priority="730" operator="equal" id="{E32356F5-167E-4C87-A457-376688DE182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31" operator="equal" id="{955207AD-3911-442D-B373-5BECC3DB109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32" operator="equal" id="{A6B3C600-0DBD-43C6-9189-D6BE9393870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33" operator="equal" id="{4349A5B4-1D37-4782-BB35-39FD48F3B66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34" operator="equal" id="{A8BF351F-A5C5-4565-941E-58CC853DA83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M44</xm:sqref>
        </x14:conditionalFormatting>
        <x14:conditionalFormatting xmlns:xm="http://schemas.microsoft.com/office/excel/2006/main">
          <x14:cfRule type="cellIs" priority="705" operator="equal" id="{146648E7-0F57-4DA5-A748-D802EBEE301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06" operator="equal" id="{3A3FB779-7569-40CF-B09E-977CDFBFE80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07" operator="equal" id="{289D2952-0EF3-4CAF-9D9E-900F7C9EEA9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08" operator="equal" id="{39B6AEF8-FA0B-4764-96E8-36E4D8068B0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09" operator="equal" id="{C2D52FC8-6877-478A-857E-A28AB0C1F33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I24</xm:sqref>
        </x14:conditionalFormatting>
        <x14:conditionalFormatting xmlns:xm="http://schemas.microsoft.com/office/excel/2006/main">
          <x14:cfRule type="cellIs" priority="700" operator="equal" id="{2410AB2E-9A82-4C76-8541-3D73562C59F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701" operator="equal" id="{9F552699-A3E8-43E0-9087-65A78830EB8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02" operator="equal" id="{65874991-04B1-4C5D-B06A-662146CFABF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03" operator="equal" id="{B11EE8B7-1A1E-4B79-B127-17041D43CD8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04" operator="equal" id="{018B41EA-676B-4294-98C2-AC37C7C8336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I26:I27</xm:sqref>
        </x14:conditionalFormatting>
        <x14:conditionalFormatting xmlns:xm="http://schemas.microsoft.com/office/excel/2006/main">
          <x14:cfRule type="cellIs" priority="695" operator="equal" id="{75BE390F-59FA-43E9-AF1D-39D7EE33CE5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96" operator="equal" id="{D4408A5C-70F1-441B-9884-22F913FD340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97" operator="equal" id="{C7501C30-6044-4023-9621-045F690FADC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98" operator="equal" id="{82FF3BCA-49F8-4CB3-9DE1-C9993C4B68C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99" operator="equal" id="{61A4C352-A49D-4BB0-B8DC-96A4DEB71B5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I29</xm:sqref>
        </x14:conditionalFormatting>
        <x14:conditionalFormatting xmlns:xm="http://schemas.microsoft.com/office/excel/2006/main">
          <x14:cfRule type="cellIs" priority="690" operator="equal" id="{CF0C91A2-FD8C-4B17-AD16-C4F1BD852AF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91" operator="equal" id="{7E812014-E7A8-40AC-9222-10E6AF30B2C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92" operator="equal" id="{FBD990F1-EB97-4AAC-8FD0-64D926DEAAE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93" operator="equal" id="{3370971D-E4B0-4429-9F39-A1558DB4B26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94" operator="equal" id="{5A3A5F18-5421-4A12-B3FF-1348B3BADF9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I28</xm:sqref>
        </x14:conditionalFormatting>
        <x14:conditionalFormatting xmlns:xm="http://schemas.microsoft.com/office/excel/2006/main">
          <x14:cfRule type="cellIs" priority="685" operator="equal" id="{DC88035C-7662-47B1-A83C-0916DD0D2DE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86" operator="equal" id="{8E5F65A8-5D44-4832-85C6-9AF97C4BDDF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87" operator="equal" id="{DD5BCE55-AC3D-4D47-A846-9D8F7D4EF8E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88" operator="equal" id="{08983947-11DF-4A24-9FF0-44A5AE4087F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89" operator="equal" id="{5C5AE38B-8512-4A5F-948E-1F4767463BA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I30:I31</xm:sqref>
        </x14:conditionalFormatting>
        <x14:conditionalFormatting xmlns:xm="http://schemas.microsoft.com/office/excel/2006/main">
          <x14:cfRule type="cellIs" priority="680" operator="equal" id="{0D23B549-331C-44DB-A7EF-03C6B64ABD9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81" operator="equal" id="{E3DDD388-1636-4207-9020-DF52777F4BA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82" operator="equal" id="{3C6FF2C4-62E9-4569-B2D4-2D8C19E36C5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83" operator="equal" id="{FCD2F333-661F-4F7C-8F4D-96AB4526230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84" operator="equal" id="{510E93EB-A4A0-4FA5-9321-324C0EC3F01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I33</xm:sqref>
        </x14:conditionalFormatting>
        <x14:conditionalFormatting xmlns:xm="http://schemas.microsoft.com/office/excel/2006/main">
          <x14:cfRule type="cellIs" priority="675" operator="equal" id="{DD7CBE1A-5577-4547-916B-8932B808EB0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76" operator="equal" id="{53A67182-F72A-4D85-BE48-813FDFCEB23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77" operator="equal" id="{D77B598E-0245-4394-A34B-E85CE6CE45F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78" operator="equal" id="{0138508B-2D83-4C66-AE27-93301AD6690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79" operator="equal" id="{FC315B9C-D93E-4B24-BD14-1810B30F09A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I32</xm:sqref>
        </x14:conditionalFormatting>
        <x14:conditionalFormatting xmlns:xm="http://schemas.microsoft.com/office/excel/2006/main">
          <x14:cfRule type="cellIs" priority="670" operator="equal" id="{DA49895D-D3B7-41AD-8ABA-D2F6BD65A78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71" operator="equal" id="{15029834-DE8E-4380-901F-01A29A715F1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72" operator="equal" id="{E253603D-FA77-4C48-AA8D-C4A9863E57D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73" operator="equal" id="{86C3042D-4E45-4285-BB8D-11D2EA4066F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74" operator="equal" id="{56070D79-AA76-4493-BB24-30563AC4898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I34:I35</xm:sqref>
        </x14:conditionalFormatting>
        <x14:conditionalFormatting xmlns:xm="http://schemas.microsoft.com/office/excel/2006/main">
          <x14:cfRule type="cellIs" priority="665" operator="equal" id="{FBF8687B-B21B-4C39-8E67-33E3A3B2F40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66" operator="equal" id="{B882E38C-807A-4251-B4D2-B080E5649FB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67" operator="equal" id="{37F68E53-96CB-4FE4-BEE1-B0746040B1B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68" operator="equal" id="{4C751A67-1CBA-40EB-8557-43A6777E4C3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69" operator="equal" id="{A99BE844-D0AF-425C-ABA8-1B7C7F7AA35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I37</xm:sqref>
        </x14:conditionalFormatting>
        <x14:conditionalFormatting xmlns:xm="http://schemas.microsoft.com/office/excel/2006/main">
          <x14:cfRule type="cellIs" priority="660" operator="equal" id="{F2C54815-3665-46C9-A461-17C4DEE953E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61" operator="equal" id="{6898CAF3-2510-40E5-9D74-9585A7990F1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62" operator="equal" id="{5F1765EC-9EA5-4405-B24A-D59D010F612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63" operator="equal" id="{ED6158BF-D93A-446A-8FC6-C050BF2A4BD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64" operator="equal" id="{5ECC046E-7E9E-4E99-8947-19C3A580928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I36</xm:sqref>
        </x14:conditionalFormatting>
        <x14:conditionalFormatting xmlns:xm="http://schemas.microsoft.com/office/excel/2006/main">
          <x14:cfRule type="cellIs" priority="655" operator="equal" id="{31B4605E-86AF-4695-8834-53F3A6C8E37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56" operator="equal" id="{3DBEA278-BABF-4933-ACB4-4790E1395E4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57" operator="equal" id="{681B6C17-3C3A-40F4-B5D5-74EAB822134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58" operator="equal" id="{FE18BD3F-9637-4D94-880D-C0DEAF95785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59" operator="equal" id="{CE7AAB07-29D8-4124-8BEA-BB8A9902386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I38:I39</xm:sqref>
        </x14:conditionalFormatting>
        <x14:conditionalFormatting xmlns:xm="http://schemas.microsoft.com/office/excel/2006/main">
          <x14:cfRule type="cellIs" priority="650" operator="equal" id="{D8FD3B1C-1D9D-47BF-A9BB-24A3766A966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51" operator="equal" id="{E2DB4983-8467-4A8E-BFD4-8CB0DA472DD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52" operator="equal" id="{51A7C7C3-BEDE-4076-97D0-B71D0903C7A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53" operator="equal" id="{E146AA6E-250E-460F-BAA4-1E56EF6D0A0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54" operator="equal" id="{C0D8B0A3-9154-4521-B18C-E4A9BE91372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I41</xm:sqref>
        </x14:conditionalFormatting>
        <x14:conditionalFormatting xmlns:xm="http://schemas.microsoft.com/office/excel/2006/main">
          <x14:cfRule type="cellIs" priority="645" operator="equal" id="{CFD6FD1F-9774-497F-864E-48FE299DF70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46" operator="equal" id="{D613F4F9-6D67-4FD3-ABA8-53D8E109BBF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47" operator="equal" id="{CA80DA40-57EF-47B6-B68C-14A68ADDF9C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48" operator="equal" id="{12F3DC6B-C3E8-4593-900F-B4F50BFDE27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49" operator="equal" id="{4312F435-DE55-4C05-BAF4-78A4BFC4CA3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I40</xm:sqref>
        </x14:conditionalFormatting>
        <x14:conditionalFormatting xmlns:xm="http://schemas.microsoft.com/office/excel/2006/main">
          <x14:cfRule type="cellIs" priority="640" operator="equal" id="{4E7C9FA7-E650-4891-98C6-CAC944D7006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41" operator="equal" id="{63EAEAC7-799C-48A2-A298-0D59780D6F1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42" operator="equal" id="{ACEA9210-7B8C-4D78-A437-4F7332C0CC4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43" operator="equal" id="{7002FBCB-7559-433C-B0D1-E765B0652C0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44" operator="equal" id="{B997E2D8-C288-4813-8F2B-D6C85176266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I42:I43</xm:sqref>
        </x14:conditionalFormatting>
        <x14:conditionalFormatting xmlns:xm="http://schemas.microsoft.com/office/excel/2006/main">
          <x14:cfRule type="cellIs" priority="635" operator="equal" id="{524E17D2-A2AE-4E70-AA91-58FC47A7B46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36" operator="equal" id="{AF776871-72F9-47C9-9FEC-78A7E377CF1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37" operator="equal" id="{B9F949BC-3377-486B-A419-2B1CE0244D4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38" operator="equal" id="{445B24E8-F748-468A-8660-96872693144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39" operator="equal" id="{08C291D4-8328-4BB9-87B9-CA3F0A73A70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I45</xm:sqref>
        </x14:conditionalFormatting>
        <x14:conditionalFormatting xmlns:xm="http://schemas.microsoft.com/office/excel/2006/main">
          <x14:cfRule type="cellIs" priority="630" operator="equal" id="{56012EB7-F221-4400-AFC7-9BB9F0BC611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31" operator="equal" id="{53BEE30F-CF50-4405-800A-AAD496EE9F3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32" operator="equal" id="{165FA4FC-4EC4-494B-8F4E-C7A028F12B7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33" operator="equal" id="{31B72A55-C266-4EC8-B5A8-8247EC06D28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34" operator="equal" id="{DFFA4B91-E73C-4F1C-AE34-04AE5A3075E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I44</xm:sqref>
        </x14:conditionalFormatting>
        <x14:conditionalFormatting xmlns:xm="http://schemas.microsoft.com/office/excel/2006/main">
          <x14:cfRule type="cellIs" priority="625" operator="equal" id="{C8B5558F-D284-4984-91D4-54E232247BF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26" operator="equal" id="{4A76A9FA-CC71-4C57-875A-470290260F9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27" operator="equal" id="{1DFA254F-945C-4A29-A166-252BA14EB4D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28" operator="equal" id="{F9758C4B-CF9E-429E-BDD7-255DCAD1449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29" operator="equal" id="{FC38DFEE-2FB2-42A5-84BF-F3680FA7B42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I46:I47</xm:sqref>
        </x14:conditionalFormatting>
        <x14:conditionalFormatting xmlns:xm="http://schemas.microsoft.com/office/excel/2006/main">
          <x14:cfRule type="cellIs" priority="620" operator="equal" id="{D40335B2-F31D-4BFC-87D7-9EE20698AB4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21" operator="equal" id="{772CFC1A-5292-4221-BB97-DC350CD6D2E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22" operator="equal" id="{E7B8B1A2-16BD-4645-A599-C8B58042974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23" operator="equal" id="{39E230FD-6757-4847-9916-617F8FD12EA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24" operator="equal" id="{025BB2C8-31DA-4FA9-9C0C-85FAB1E666D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I48</xm:sqref>
        </x14:conditionalFormatting>
        <x14:conditionalFormatting xmlns:xm="http://schemas.microsoft.com/office/excel/2006/main">
          <x14:cfRule type="cellIs" priority="615" operator="equal" id="{C0BBF6F6-653E-4590-A999-45C7C88198E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16" operator="equal" id="{8BCF888F-0047-425B-94FD-6F9E1DFBCA9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17" operator="equal" id="{FE0BE49B-5614-461F-9FB4-EE33D7623DC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18" operator="equal" id="{F41A51E1-40A2-4B16-A650-D24A929124B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19" operator="equal" id="{3CADE7F8-CBA8-4605-ABD3-30FF3F2111E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I50:I51</xm:sqref>
        </x14:conditionalFormatting>
        <x14:conditionalFormatting xmlns:xm="http://schemas.microsoft.com/office/excel/2006/main">
          <x14:cfRule type="cellIs" priority="610" operator="equal" id="{BD785E09-5EEB-41F4-91BB-CBB00071666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11" operator="equal" id="{635D3D3E-CA63-4530-B867-C2E867DC76B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12" operator="equal" id="{C5E58121-1341-423A-91CC-5ADD09AAAF8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13" operator="equal" id="{602E6BB0-9EC1-4C2D-BEE6-73EDCB72B89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14" operator="equal" id="{9B0D0848-B3C2-4715-8B61-EE0290A1DB8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E25</xm:sqref>
        </x14:conditionalFormatting>
        <x14:conditionalFormatting xmlns:xm="http://schemas.microsoft.com/office/excel/2006/main">
          <x14:cfRule type="cellIs" priority="605" operator="equal" id="{DC5EB244-38F6-4D04-B27A-C5E2611AA1D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06" operator="equal" id="{2CD83D30-7F6F-4C33-817F-F34B7216275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07" operator="equal" id="{A7F5B698-15B6-4054-B51C-C2F9A85CB8E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08" operator="equal" id="{4B69CB2C-6746-4A62-B840-B6E42AE4A34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09" operator="equal" id="{B430843A-C58A-43CD-B888-767EA7DD6D2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E24</xm:sqref>
        </x14:conditionalFormatting>
        <x14:conditionalFormatting xmlns:xm="http://schemas.microsoft.com/office/excel/2006/main">
          <x14:cfRule type="cellIs" priority="600" operator="equal" id="{CCC3478A-59DB-44CE-AFC1-F575A965392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601" operator="equal" id="{4103C35E-9E73-4695-BD3A-819AF862A3B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02" operator="equal" id="{12387058-3168-48BB-81C4-77C8B3AC4A0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03" operator="equal" id="{645C9BDC-643A-43F3-B434-682E7DA13E4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04" operator="equal" id="{358C5BF1-E72C-4BE3-871C-5C4BDD3812E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E26:E27</xm:sqref>
        </x14:conditionalFormatting>
        <x14:conditionalFormatting xmlns:xm="http://schemas.microsoft.com/office/excel/2006/main">
          <x14:cfRule type="cellIs" priority="595" operator="equal" id="{B609A1CF-0BBC-435E-B918-3CEC695643D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96" operator="equal" id="{5FD1901E-9AA1-47B3-B742-033D21389AD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97" operator="equal" id="{6DC05677-5D3A-4BB3-ACDA-752EFCA4278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98" operator="equal" id="{B7260F1A-9665-4120-8899-ECC5D22E1DB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99" operator="equal" id="{0594EDE1-B732-4304-A2DE-BC5B67CC866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E29</xm:sqref>
        </x14:conditionalFormatting>
        <x14:conditionalFormatting xmlns:xm="http://schemas.microsoft.com/office/excel/2006/main">
          <x14:cfRule type="cellIs" priority="590" operator="equal" id="{78A3FF8D-6179-42F0-B1BF-669E6EE8FAA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91" operator="equal" id="{080D5216-BCFD-44BD-B9CB-C27572B15E6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92" operator="equal" id="{1E011F9D-E476-49F4-9042-E056C2C83CE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93" operator="equal" id="{5BC5AA67-05C6-49E3-AB01-D5929C94BA1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94" operator="equal" id="{5C2DA350-8330-4B8D-B22F-D9298C6CFDF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E28</xm:sqref>
        </x14:conditionalFormatting>
        <x14:conditionalFormatting xmlns:xm="http://schemas.microsoft.com/office/excel/2006/main">
          <x14:cfRule type="cellIs" priority="585" operator="equal" id="{DB4E1061-1602-4492-B03A-89A11B0E503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86" operator="equal" id="{3EF35D63-75ED-4F33-A405-18B6AAB6224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87" operator="equal" id="{49A57478-607D-487C-899F-13AB19FC18D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88" operator="equal" id="{FAAB3398-B0E8-4138-9861-8E41C0EA0BE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89" operator="equal" id="{CA5AF50D-C722-4F61-9ACC-BEA55525959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E30:E31</xm:sqref>
        </x14:conditionalFormatting>
        <x14:conditionalFormatting xmlns:xm="http://schemas.microsoft.com/office/excel/2006/main">
          <x14:cfRule type="cellIs" priority="580" operator="equal" id="{A6C637F9-E175-4C6E-A2F6-75E9C5FCF89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81" operator="equal" id="{DC4CDF37-D8ED-4FDF-9CB4-1A89466A967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82" operator="equal" id="{D6DBF7F1-1959-42E0-9082-D9A7E0BF1A4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83" operator="equal" id="{56F8C793-4AA0-4F69-824D-32927027798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84" operator="equal" id="{D8F43B7A-D78E-4579-ABC8-04591DA6C5B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E33</xm:sqref>
        </x14:conditionalFormatting>
        <x14:conditionalFormatting xmlns:xm="http://schemas.microsoft.com/office/excel/2006/main">
          <x14:cfRule type="cellIs" priority="575" operator="equal" id="{7BC1D93A-2C7B-457F-8563-D3213B2DEF9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76" operator="equal" id="{EA1BDF54-C18B-4612-A420-60B6D3BA26F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77" operator="equal" id="{F67F13D2-5957-4AC7-B1D3-75BCB5DE2EA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78" operator="equal" id="{4D6C131B-EE38-476A-A60E-77AEE528495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79" operator="equal" id="{00DFD80E-19F6-4560-BF60-F8FF508AB94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E32</xm:sqref>
        </x14:conditionalFormatting>
        <x14:conditionalFormatting xmlns:xm="http://schemas.microsoft.com/office/excel/2006/main">
          <x14:cfRule type="cellIs" priority="570" operator="equal" id="{B9B6F331-B3F8-40F4-8503-FA642E7481E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71" operator="equal" id="{338A5C3D-C7CF-40DC-AE20-845BC5ECE96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72" operator="equal" id="{987335CC-2515-41F5-9CD3-157562B9B2E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73" operator="equal" id="{4DCDBC59-7A58-41D8-991B-96111AF94CF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74" operator="equal" id="{251911AC-30A8-48B1-A734-C2A027CB47C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E34:E35</xm:sqref>
        </x14:conditionalFormatting>
        <x14:conditionalFormatting xmlns:xm="http://schemas.microsoft.com/office/excel/2006/main">
          <x14:cfRule type="cellIs" priority="565" operator="equal" id="{24280EBA-E534-432F-80E7-2E857707283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66" operator="equal" id="{51F8E01B-4CA0-4D6C-8C4A-192FF2288D5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67" operator="equal" id="{E743EEB3-280C-4F89-A7BE-179D12507E99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68" operator="equal" id="{AFBC739C-9D98-43FE-AE83-808A4DBE11B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69" operator="equal" id="{215BF7FB-F058-4C9F-8BA7-D6BFB451815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E37</xm:sqref>
        </x14:conditionalFormatting>
        <x14:conditionalFormatting xmlns:xm="http://schemas.microsoft.com/office/excel/2006/main">
          <x14:cfRule type="cellIs" priority="560" operator="equal" id="{A7A80D94-A327-433E-A9F8-34B46B5C2B2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61" operator="equal" id="{2AD0AABE-5589-4386-8B7F-AE173C268C9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62" operator="equal" id="{898DD278-8BFF-4BB8-AB87-5AA630FFB9E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63" operator="equal" id="{76B93791-B5F2-4646-B858-9A4D778ADB3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64" operator="equal" id="{77D3C74D-2FAB-4699-95BA-CFCA486709D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E36</xm:sqref>
        </x14:conditionalFormatting>
        <x14:conditionalFormatting xmlns:xm="http://schemas.microsoft.com/office/excel/2006/main">
          <x14:cfRule type="cellIs" priority="555" operator="equal" id="{19609627-7ED9-448E-A6FE-3F5677CBFA1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56" operator="equal" id="{DA7F6371-C5F8-458B-9553-F13BB9D9391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57" operator="equal" id="{B9074CFE-D272-40EE-86DD-BB07FA96004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58" operator="equal" id="{F06F741B-74F6-4A08-A7BE-DF33148FA93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59" operator="equal" id="{0105D4D0-ECB1-440F-96E9-1A8DE95609B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E38:E39</xm:sqref>
        </x14:conditionalFormatting>
        <x14:conditionalFormatting xmlns:xm="http://schemas.microsoft.com/office/excel/2006/main">
          <x14:cfRule type="cellIs" priority="550" operator="equal" id="{B66CDBB2-F688-41A0-B11B-1D292A59144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51" operator="equal" id="{17044268-F9B9-429F-B863-1466004B3D7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52" operator="equal" id="{AA15DA4E-8084-400E-8A2C-696E9B02187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53" operator="equal" id="{5756246B-5282-461F-8A1D-9FD66AD684E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54" operator="equal" id="{176B46E1-D7B8-4F30-B78C-5EAD3BEED32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E41</xm:sqref>
        </x14:conditionalFormatting>
        <x14:conditionalFormatting xmlns:xm="http://schemas.microsoft.com/office/excel/2006/main">
          <x14:cfRule type="cellIs" priority="545" operator="equal" id="{F99F31D7-FECE-4345-8542-9E43B587906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46" operator="equal" id="{72B68FE4-BB20-4651-8586-77316FBE701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47" operator="equal" id="{49DA3814-0393-4111-B99E-620496A8A49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48" operator="equal" id="{E886B118-B74D-456F-B432-E549B3B1F93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49" operator="equal" id="{934A18CF-E61E-4BB3-A204-78EDDEC0375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E40</xm:sqref>
        </x14:conditionalFormatting>
        <x14:conditionalFormatting xmlns:xm="http://schemas.microsoft.com/office/excel/2006/main">
          <x14:cfRule type="cellIs" priority="540" operator="equal" id="{7D07E780-D2C6-42C4-A862-3A7A50A8C04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41" operator="equal" id="{55DD5496-9BBC-484E-8FD7-866C962596D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42" operator="equal" id="{AD908D19-8CCA-4A34-B0B2-6D0CF81B008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43" operator="equal" id="{E78A290B-BFBD-4A8F-A155-BAA875A1F77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44" operator="equal" id="{C0A2BFE7-4B39-44BE-BCE3-BB9F6DEE0B9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E42:E43</xm:sqref>
        </x14:conditionalFormatting>
        <x14:conditionalFormatting xmlns:xm="http://schemas.microsoft.com/office/excel/2006/main">
          <x14:cfRule type="cellIs" priority="535" operator="equal" id="{13B3BF9F-4FAD-495D-8331-445BDD61B5F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36" operator="equal" id="{2D200CCF-94C6-439C-8572-C648B09F537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37" operator="equal" id="{83F9376D-FEF4-4061-88B4-EDE15EB32E5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38" operator="equal" id="{FDF81350-4DE1-4537-9BB5-2DB2DC1A1FD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39" operator="equal" id="{F26FAB4F-E8EB-4408-853C-1DB139A56C8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E45</xm:sqref>
        </x14:conditionalFormatting>
        <x14:conditionalFormatting xmlns:xm="http://schemas.microsoft.com/office/excel/2006/main">
          <x14:cfRule type="cellIs" priority="530" operator="equal" id="{A66D07DA-F531-431E-97A0-38A2D1EC924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31" operator="equal" id="{9593F580-6DB1-4FAA-AD39-ECCCA474243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32" operator="equal" id="{9DD44A7A-B9C6-4580-9B15-714D52CB153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33" operator="equal" id="{215E1302-60C6-4B8C-A086-A724B87668C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34" operator="equal" id="{E1EF6FE7-343B-4683-A533-27D0C854B6E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E44</xm:sqref>
        </x14:conditionalFormatting>
        <x14:conditionalFormatting xmlns:xm="http://schemas.microsoft.com/office/excel/2006/main">
          <x14:cfRule type="cellIs" priority="525" operator="equal" id="{05EDCC85-DCE9-4C53-B095-7EDB2D15A75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26" operator="equal" id="{D7CB2433-81A1-4C96-9436-171AE033D7F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27" operator="equal" id="{305015E2-2BD2-48CB-8E2F-B88209B3F76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28" operator="equal" id="{83FA9747-B7C0-4D0D-989C-62F8A9FBED0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29" operator="equal" id="{CFED9246-E6BE-410F-A07C-9E71EC7B1FF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E46:E47</xm:sqref>
        </x14:conditionalFormatting>
        <x14:conditionalFormatting xmlns:xm="http://schemas.microsoft.com/office/excel/2006/main">
          <x14:cfRule type="cellIs" priority="520" operator="equal" id="{2E0969B6-1249-424F-81D2-9DC2B4D13BF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21" operator="equal" id="{79C18E4A-A117-4F41-A60F-00645FD3D00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22" operator="equal" id="{77E41FB9-56C6-44A2-9934-9019EBE0BFD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23" operator="equal" id="{58279528-D2C0-4968-9F93-A81CC3712D0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24" operator="equal" id="{E71D055E-BD76-42A3-A70B-E8697E1B0AC5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E49</xm:sqref>
        </x14:conditionalFormatting>
        <x14:conditionalFormatting xmlns:xm="http://schemas.microsoft.com/office/excel/2006/main">
          <x14:cfRule type="cellIs" priority="515" operator="equal" id="{A146E184-49B5-4E17-B067-374859AF849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16" operator="equal" id="{6BF64623-3C83-46D1-B343-B9DC85DAFEA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17" operator="equal" id="{6FB802AA-D048-4FC4-936F-A07B1CB0A58A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18" operator="equal" id="{61BE9430-03D3-4954-BFC7-3D349A81305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19" operator="equal" id="{9F4C172B-7196-4338-9067-FBFD90D7BFE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E48</xm:sqref>
        </x14:conditionalFormatting>
        <x14:conditionalFormatting xmlns:xm="http://schemas.microsoft.com/office/excel/2006/main">
          <x14:cfRule type="cellIs" priority="510" operator="equal" id="{A8A5EBAC-7D5F-4AB1-A37F-1BEFA6E2D08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11" operator="equal" id="{11A32408-E371-4A2A-A113-91CB3F0FC67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12" operator="equal" id="{20A14FFF-B5EC-4954-A0BA-F59AF21D128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13" operator="equal" id="{8A961BD7-B226-426D-A4C0-DCB9512368D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14" operator="equal" id="{C5170987-056A-42E4-B4DC-7ACF59E8BA2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E50:E51</xm:sqref>
        </x14:conditionalFormatting>
        <x14:conditionalFormatting xmlns:xm="http://schemas.microsoft.com/office/excel/2006/main">
          <x14:cfRule type="cellIs" priority="505" operator="equal" id="{D921AE3B-CF1A-4318-864C-40B4C82E5D7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06" operator="equal" id="{98667A70-8AC3-4784-B6AF-269123784EF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07" operator="equal" id="{15D37512-0711-4B84-9EFD-BDF3B3F643D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08" operator="equal" id="{A2E5964F-30A5-4E16-A880-0A31951C78D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09" operator="equal" id="{F8B21C43-9EBC-4EF3-9451-FD544BE7D11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Q24</xm:sqref>
        </x14:conditionalFormatting>
        <x14:conditionalFormatting xmlns:xm="http://schemas.microsoft.com/office/excel/2006/main">
          <x14:cfRule type="cellIs" priority="500" operator="equal" id="{A9F0AFDF-9132-4918-8094-AE7411CB86F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501" operator="equal" id="{B40C8034-B9CD-42E1-8FDD-6DD99E6006F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02" operator="equal" id="{4679BF8A-5262-4CD5-89D7-2A0A159001D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03" operator="equal" id="{DFDCF849-5AFC-49C8-B2B4-57CBA72E823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04" operator="equal" id="{11DA92FE-2521-41B2-8CD9-43B9DCB2B70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Q26:Q27</xm:sqref>
        </x14:conditionalFormatting>
        <x14:conditionalFormatting xmlns:xm="http://schemas.microsoft.com/office/excel/2006/main">
          <x14:cfRule type="cellIs" priority="495" operator="equal" id="{9860480D-A693-4805-BE2F-2CAB89B5792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96" operator="equal" id="{EE269B6C-D79C-44C9-B88F-B81A252DF47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97" operator="equal" id="{FE9D1BDF-25FB-4021-991E-64A0500B640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98" operator="equal" id="{058EBB13-DD16-4616-B70D-3F2D36CEEE2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99" operator="equal" id="{2CBD7CF7-F15E-4024-962C-2417533CE9C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Q28</xm:sqref>
        </x14:conditionalFormatting>
        <x14:conditionalFormatting xmlns:xm="http://schemas.microsoft.com/office/excel/2006/main">
          <x14:cfRule type="cellIs" priority="490" operator="equal" id="{C39ED35A-75C2-4119-8618-AF51CD5BAF9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91" operator="equal" id="{C30B2556-74D0-4521-B08C-6F2085ACC54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92" operator="equal" id="{CE1047E6-CD39-40EB-BA5E-04803355E19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93" operator="equal" id="{CA1C1165-8C2C-43B1-AEF1-D332F839DE3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94" operator="equal" id="{389242C3-47BC-48FF-95C2-3CFD18E8B80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Q30:Q31</xm:sqref>
        </x14:conditionalFormatting>
        <x14:conditionalFormatting xmlns:xm="http://schemas.microsoft.com/office/excel/2006/main">
          <x14:cfRule type="cellIs" priority="485" operator="equal" id="{DC1A334A-53D9-45DA-866D-B51ED0DE158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86" operator="equal" id="{B650F93D-900B-4594-9AA1-98D9068931F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87" operator="equal" id="{9C5D4F23-4CCF-48DB-B932-A25ACADAF00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88" operator="equal" id="{4D8E4C20-21C8-4CF9-AC60-EDAD050A69B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89" operator="equal" id="{1AEF8845-7912-4EFB-87A4-C260CC526EE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Q32</xm:sqref>
        </x14:conditionalFormatting>
        <x14:conditionalFormatting xmlns:xm="http://schemas.microsoft.com/office/excel/2006/main">
          <x14:cfRule type="cellIs" priority="480" operator="equal" id="{BA25437C-181F-4F60-B15C-340FCF83C001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81" operator="equal" id="{971832AA-8DB4-4C99-8A75-B6FA30EF9DA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82" operator="equal" id="{99E339C8-E41D-43E8-A4DB-450E8CC107B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83" operator="equal" id="{E58FE7ED-9D95-4B80-95D6-68554C99538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84" operator="equal" id="{FBF5D91F-46AA-4BAB-AE3B-5A8C2A13D7A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Q34:Q35</xm:sqref>
        </x14:conditionalFormatting>
        <x14:conditionalFormatting xmlns:xm="http://schemas.microsoft.com/office/excel/2006/main">
          <x14:cfRule type="cellIs" priority="475" operator="equal" id="{9A94D19C-5D91-4523-9C68-81B84DC80B6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76" operator="equal" id="{4CC72819-3FD5-46BD-84D1-1791785BC12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77" operator="equal" id="{06620059-33CF-40E5-BCDE-FADD9430CEA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78" operator="equal" id="{44491C2D-4420-4601-9BCB-06FFAFC9644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79" operator="equal" id="{3C38EFF9-E310-4F44-A312-49DEF65B832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Q36</xm:sqref>
        </x14:conditionalFormatting>
        <x14:conditionalFormatting xmlns:xm="http://schemas.microsoft.com/office/excel/2006/main">
          <x14:cfRule type="cellIs" priority="470" operator="equal" id="{F296B511-B91A-447E-A3A4-6D251585BB4C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71" operator="equal" id="{7295A38F-14EC-4FB8-8BEC-E274734C74D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72" operator="equal" id="{BE3E34AD-5A1B-48E5-A582-E3950EE5498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73" operator="equal" id="{7FF86BE6-E10D-4631-B99F-F6CD047C840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74" operator="equal" id="{2C10E4FD-0B8F-4C96-BE12-4CC6D3FBE0E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Q38:Q39</xm:sqref>
        </x14:conditionalFormatting>
        <x14:conditionalFormatting xmlns:xm="http://schemas.microsoft.com/office/excel/2006/main">
          <x14:cfRule type="cellIs" priority="465" operator="equal" id="{5B99251C-AC8A-48D1-BB60-2EC2709665C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66" operator="equal" id="{9006F3F3-23CB-406E-A060-444371D3DDD4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67" operator="equal" id="{AF040C04-C257-4748-B6A6-77EF7AFA207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68" operator="equal" id="{EB1B01E8-3F84-4878-AAF8-5B32F965DBE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69" operator="equal" id="{EA75C4C7-C4E4-4780-BF46-4CF758A9DB70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Q40</xm:sqref>
        </x14:conditionalFormatting>
        <x14:conditionalFormatting xmlns:xm="http://schemas.microsoft.com/office/excel/2006/main">
          <x14:cfRule type="cellIs" priority="460" operator="equal" id="{16CF9F50-7041-4909-9B56-8AEF8A03D53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61" operator="equal" id="{3A18F0AC-DE40-40B7-8F1B-046F364DB04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62" operator="equal" id="{1C26B6C7-4B70-40B2-AEE6-4199E14DB42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63" operator="equal" id="{78789672-B7CE-4684-8753-BA9ABAB8A58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64" operator="equal" id="{97C01646-67A0-428C-87C0-B7DEFEA8185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Q42:Q43</xm:sqref>
        </x14:conditionalFormatting>
        <x14:conditionalFormatting xmlns:xm="http://schemas.microsoft.com/office/excel/2006/main">
          <x14:cfRule type="cellIs" priority="435" operator="equal" id="{44D05468-C79C-42C2-8DAB-5A6BDA7B0E6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36" operator="equal" id="{0EB20133-591C-48C4-9DD6-E14F8C27AD8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37" operator="equal" id="{C77F8B9F-0848-4CBB-AA8A-DF9AFD40896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38" operator="equal" id="{E849E616-6F86-410E-B2AF-F71B4DF69FA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39" operator="equal" id="{D5551F1D-E308-4F93-98C9-C911B61F78A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Q33</xm:sqref>
        </x14:conditionalFormatting>
        <x14:conditionalFormatting xmlns:xm="http://schemas.microsoft.com/office/excel/2006/main">
          <x14:cfRule type="cellIs" priority="455" operator="equal" id="{EA95E6B1-9825-42FF-B509-91C0B1EE851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56" operator="equal" id="{72FBEAC6-1DE6-4B35-A51B-EB9CDD092FD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57" operator="equal" id="{85C6D785-603A-4B96-80C7-80FDD019557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58" operator="equal" id="{EDD19D6A-44B5-4261-883F-9A1D6D553CA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59" operator="equal" id="{6961C7DB-3CCA-4980-A879-433131D3021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I49</xm:sqref>
        </x14:conditionalFormatting>
        <x14:conditionalFormatting xmlns:xm="http://schemas.microsoft.com/office/excel/2006/main">
          <x14:cfRule type="cellIs" priority="450" operator="equal" id="{1DCF82B4-EB24-404D-8653-49550145B98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51" operator="equal" id="{1C934EC8-285B-49A6-A6A3-2FDB1E55C21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52" operator="equal" id="{E5EDB9BC-4DB3-4D9F-AA92-5A41CAD2BB4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53" operator="equal" id="{7D0A5C7C-0C95-421E-90A8-9CF180D75B4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54" operator="equal" id="{D62D9EEF-EA73-4579-98BF-E3B67782F78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M49</xm:sqref>
        </x14:conditionalFormatting>
        <x14:conditionalFormatting xmlns:xm="http://schemas.microsoft.com/office/excel/2006/main">
          <x14:cfRule type="cellIs" priority="445" operator="equal" id="{704CCAD0-6641-484A-967A-4C240D9B928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46" operator="equal" id="{E630F99E-D65B-4B76-BE94-2CEC0DFB58B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47" operator="equal" id="{F9228B66-0F0A-42F3-81D9-F9EF9E7C8F1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48" operator="equal" id="{4E1A228E-7A19-4395-84FF-D5B58F0FF16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49" operator="equal" id="{18CA4BDE-FB98-456B-AC29-0FFE4FE37D0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U37</xm:sqref>
        </x14:conditionalFormatting>
        <x14:conditionalFormatting xmlns:xm="http://schemas.microsoft.com/office/excel/2006/main">
          <x14:cfRule type="cellIs" priority="440" operator="equal" id="{ECCB41D1-028A-4795-8956-E4A42AB8FB0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41" operator="equal" id="{FB0B5E89-1505-42EF-A012-B74DBB4B644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42" operator="equal" id="{4A5CB329-48F9-4708-A2BD-898EEB11FA6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43" operator="equal" id="{6993B1B4-5BC5-4CCD-A5F1-6DEB678F4D3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44" operator="equal" id="{C98F5F3B-6A68-4696-BE8E-841BF8182C9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Q37</xm:sqref>
        </x14:conditionalFormatting>
        <x14:conditionalFormatting xmlns:xm="http://schemas.microsoft.com/office/excel/2006/main">
          <x14:cfRule type="cellIs" priority="430" operator="equal" id="{CAE8FFF6-069A-4734-A183-10488BBEA85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31" operator="equal" id="{F668078E-FE48-4747-83D6-57345DF851AE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32" operator="equal" id="{28742020-4A29-4EBC-954F-BCC4A4B779F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33" operator="equal" id="{79112DD3-BB2A-4F7A-A838-5BAEE0EFF93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34" operator="equal" id="{F1D77000-C606-41BA-B8A5-B2FD2395798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Q29</xm:sqref>
        </x14:conditionalFormatting>
        <x14:conditionalFormatting xmlns:xm="http://schemas.microsoft.com/office/excel/2006/main">
          <x14:cfRule type="cellIs" priority="420" operator="equal" id="{79EC432C-A833-4EA2-9039-6CE04AC5194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21" operator="equal" id="{9DBCF192-9806-42D7-AB4B-D3CE8E46571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22" operator="equal" id="{64A18053-5C18-4974-9CE9-BA2EC39CE43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23" operator="equal" id="{B99386B6-E4D1-4952-92E7-CAF9CDC4B08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24" operator="equal" id="{BF5DB054-35CE-4B29-9CAB-F3425FC4E7D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U25</xm:sqref>
        </x14:conditionalFormatting>
        <x14:conditionalFormatting xmlns:xm="http://schemas.microsoft.com/office/excel/2006/main">
          <x14:cfRule type="cellIs" priority="415" operator="equal" id="{FD7B988A-0A01-45E0-9EB7-AAE2A39B42C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16" operator="equal" id="{98138122-E339-44CD-BF73-FC58E75F69C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17" operator="equal" id="{1A0F1385-4167-41A9-B3DD-4E86A1DC46C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18" operator="equal" id="{831C24F0-6EC3-4DE1-B0AB-4E8E4D4CB2E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19" operator="equal" id="{D4675956-19BD-4962-89CB-621122094D1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U29</xm:sqref>
        </x14:conditionalFormatting>
        <x14:conditionalFormatting xmlns:xm="http://schemas.microsoft.com/office/excel/2006/main">
          <x14:cfRule type="cellIs" priority="410" operator="equal" id="{83BDC380-7861-43FC-A7F6-A1D11FF1602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11" operator="equal" id="{79B162B0-7B4B-4D10-A3B0-6E3993D36E9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12" operator="equal" id="{7AAA2709-435F-41BB-AFD8-88B983D6C18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13" operator="equal" id="{A89D880F-DAB2-4C3F-934A-E889CE61F77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14" operator="equal" id="{7671828E-B99E-4E20-92AF-43EDA9E32D9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U33</xm:sqref>
        </x14:conditionalFormatting>
        <x14:conditionalFormatting xmlns:xm="http://schemas.microsoft.com/office/excel/2006/main">
          <x14:cfRule type="cellIs" priority="405" operator="equal" id="{65CCC58D-E73F-41D4-AAC1-B83EDA617F5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06" operator="equal" id="{67053B3A-DA25-4142-9A29-6B97EC2E08A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07" operator="equal" id="{06A89FF8-9ED9-4481-A15C-3EF820218C4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08" operator="equal" id="{3E3D3B22-7F9B-4DAA-93F3-19181AA0863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09" operator="equal" id="{D45140AE-AEF5-4458-B214-70346C06E86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U41</xm:sqref>
        </x14:conditionalFormatting>
        <x14:conditionalFormatting xmlns:xm="http://schemas.microsoft.com/office/excel/2006/main">
          <x14:cfRule type="cellIs" priority="400" operator="equal" id="{666B41A0-0063-47AB-AB15-DF9EC44E533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401" operator="equal" id="{BE540295-0D9B-4E00-BDF1-902359800CD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02" operator="equal" id="{9B0471DC-BD9B-4D4D-ABF0-8C5A9DE1201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03" operator="equal" id="{017A96EF-2C3E-4D5B-88FD-4380F7B6DD8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04" operator="equal" id="{8F47641A-58B3-4A2F-8BEB-4D53E26CEDD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Q41</xm:sqref>
        </x14:conditionalFormatting>
        <x14:conditionalFormatting xmlns:xm="http://schemas.microsoft.com/office/excel/2006/main">
          <x14:cfRule type="cellIs" priority="398" operator="equal" id="{133C40F3-D6B5-4970-BE66-008F8900F955}">
            <xm:f>Quellen!$C$8</xm:f>
            <x14:dxf>
              <font>
                <color rgb="FF0070C0"/>
              </font>
            </x14:dxf>
          </x14:cfRule>
          <x14:cfRule type="cellIs" priority="399" operator="equal" id="{84D19988-9A84-4EF5-AA8C-A83A8E2F548A}">
            <xm:f>Quellen!$C$7</xm:f>
            <x14:dxf>
              <font>
                <color rgb="FF00B050"/>
              </font>
            </x14:dxf>
          </x14:cfRule>
          <xm:sqref>D28</xm:sqref>
        </x14:conditionalFormatting>
        <x14:conditionalFormatting xmlns:xm="http://schemas.microsoft.com/office/excel/2006/main">
          <x14:cfRule type="cellIs" priority="393" operator="equal" id="{562EEA75-2E21-4892-9AC0-1128D2EC31B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94" operator="equal" id="{16714F26-AF4C-4419-B4D5-58D65D9F053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95" operator="equal" id="{9471BC99-2CA0-4750-A281-F191BEE8EEA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96" operator="equal" id="{2B104C3F-B4C9-4FBD-BAD0-7B3B13206EE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97" operator="equal" id="{014FFB58-44F6-4921-ABDC-94945367C60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Y32:Y35</xm:sqref>
        </x14:conditionalFormatting>
        <x14:conditionalFormatting xmlns:xm="http://schemas.microsoft.com/office/excel/2006/main">
          <x14:cfRule type="cellIs" priority="388" operator="equal" id="{0D853576-DC57-4A3A-9A11-57E6466E3E4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89" operator="equal" id="{3B63D24F-7FB5-4D1A-A3A7-FD25EE1E5FB9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90" operator="equal" id="{59EC76C8-A499-4CB5-8D1A-955FA85CE39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91" operator="equal" id="{50FD8D2E-C936-4A28-BD57-3C9E8CF43E18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92" operator="equal" id="{A94392BC-67CD-468D-86D1-6B530920C58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Y28:Y31</xm:sqref>
        </x14:conditionalFormatting>
        <x14:conditionalFormatting xmlns:xm="http://schemas.microsoft.com/office/excel/2006/main">
          <x14:cfRule type="cellIs" priority="383" operator="equal" id="{18D6361A-BB40-4FF7-9191-27AF1310860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84" operator="equal" id="{7D487A9B-E71D-465C-9C0A-6971DDCC7765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85" operator="equal" id="{3768D43C-C965-4AE5-9DCF-C2174E41346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86" operator="equal" id="{F82B72E1-CCED-47AE-B31A-5581A108F4B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87" operator="equal" id="{23A5D291-ECE4-4BF1-A4FE-8954ECDF147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Y24:Y27</xm:sqref>
        </x14:conditionalFormatting>
        <x14:conditionalFormatting xmlns:xm="http://schemas.microsoft.com/office/excel/2006/main">
          <x14:cfRule type="cellIs" priority="378" operator="equal" id="{B66005E1-A1AA-45B1-9DC5-36CEB7636C3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79" operator="equal" id="{50C96D60-9D38-4066-AD54-04478BF1E2E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80" operator="equal" id="{B4E5B4EF-83A6-461A-A023-CECB223F829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81" operator="equal" id="{B0FB37A7-8F9A-4F36-81CD-4FB33BBAF14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82" operator="equal" id="{406DEEA9-590F-4915-94A2-F6AEC4F1EBF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Y36:Y39</xm:sqref>
        </x14:conditionalFormatting>
        <x14:conditionalFormatting xmlns:xm="http://schemas.microsoft.com/office/excel/2006/main">
          <x14:cfRule type="cellIs" priority="373" operator="equal" id="{18192513-C12A-49CB-B337-4DEA146DAD62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74" operator="equal" id="{DF53633F-8217-4181-8B08-71A06C8BEC1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75" operator="equal" id="{ED2672C4-0886-4E11-99FA-9C22829AE780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76" operator="equal" id="{0B85AF2E-7961-413D-BFA7-3B0054EDF99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77" operator="equal" id="{9F4E4522-3B0E-4589-9914-6CD1AB79324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Y40:Y43</xm:sqref>
        </x14:conditionalFormatting>
        <x14:conditionalFormatting xmlns:xm="http://schemas.microsoft.com/office/excel/2006/main">
          <x14:cfRule type="cellIs" priority="368" operator="equal" id="{E9EBFC7F-D16F-4F52-A9C8-253B30D59A1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69" operator="equal" id="{38EBEADB-6B2F-4B04-9272-C5BE9157C74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70" operator="equal" id="{322496CA-67FE-4F07-AA83-4D05EC0505F1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71" operator="equal" id="{A8E71315-01F2-414D-AFC8-EFF4DDC05F59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72" operator="equal" id="{6CAE6998-6B84-478A-9549-7FD223316FAC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Y44:Y47</xm:sqref>
        </x14:conditionalFormatting>
        <x14:conditionalFormatting xmlns:xm="http://schemas.microsoft.com/office/excel/2006/main">
          <x14:cfRule type="cellIs" priority="363" operator="equal" id="{25F55DDE-B2C9-42FC-A0B9-16EC448C054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64" operator="equal" id="{17BB31A7-E43F-4A38-B7CA-976F6D09B6AD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65" operator="equal" id="{026B20D3-844A-44AF-BAD7-466EF858083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66" operator="equal" id="{BB641AC8-5158-40D6-AC0D-C6C9E5434D9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67" operator="equal" id="{55514B9A-4783-4249-A34E-9EC343586AD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Y48:Y51</xm:sqref>
        </x14:conditionalFormatting>
        <x14:conditionalFormatting xmlns:xm="http://schemas.microsoft.com/office/excel/2006/main">
          <x14:cfRule type="cellIs" priority="358" operator="equal" id="{02D4D0B0-41F5-4627-8634-313D03541FB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59" operator="equal" id="{147644BA-2581-45F1-9DD6-5584418EFF8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60" operator="equal" id="{050FA309-57E1-43D1-B144-AA18FB7CA2A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61" operator="equal" id="{36EB3E6C-2B03-4A7B-9BE9-C8A6B4FF888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62" operator="equal" id="{43327E1B-E236-4025-A19C-E3EF83C6B97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AC32:AC35</xm:sqref>
        </x14:conditionalFormatting>
        <x14:conditionalFormatting xmlns:xm="http://schemas.microsoft.com/office/excel/2006/main">
          <x14:cfRule type="cellIs" priority="353" operator="equal" id="{046741BF-2157-4A87-B8EB-D20E0CA1D667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54" operator="equal" id="{73709AAB-1724-4851-8422-8726E2BC357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55" operator="equal" id="{C3E01CA7-570C-4DE3-8C91-24572581EBAD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56" operator="equal" id="{9D9DE5B6-D114-4B9B-98B1-1C2C8C9B5A5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57" operator="equal" id="{18FD7951-203D-4DA5-9137-19B3BBD5AEE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AC28:AC31</xm:sqref>
        </x14:conditionalFormatting>
        <x14:conditionalFormatting xmlns:xm="http://schemas.microsoft.com/office/excel/2006/main">
          <x14:cfRule type="cellIs" priority="348" operator="equal" id="{F4EB5A3E-327B-4847-B846-59124D06781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49" operator="equal" id="{404A0627-59E1-4B33-AF82-C9218DF00D1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50" operator="equal" id="{978D6FFB-1837-4EB1-B804-E6E5F33B42A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51" operator="equal" id="{711D9AAB-E8AC-4C22-A893-50AB8AFE4D8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52" operator="equal" id="{B7A813C9-869A-48A2-907D-925B9DEB02C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AC24:AC27</xm:sqref>
        </x14:conditionalFormatting>
        <x14:conditionalFormatting xmlns:xm="http://schemas.microsoft.com/office/excel/2006/main">
          <x14:cfRule type="cellIs" priority="343" operator="equal" id="{97A6CBA5-A469-414B-AF4C-0C067190B92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44" operator="equal" id="{A91DF7E1-B358-42D5-B8A6-909CA0966A1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5" operator="equal" id="{DAD3F133-8C71-4EC7-8372-86A65A5F4DE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46" operator="equal" id="{8E87711E-B83F-446D-A033-618779814DBC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47" operator="equal" id="{EAE2EA69-C312-4B0F-A81F-381E928155D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AC36:AC39</xm:sqref>
        </x14:conditionalFormatting>
        <x14:conditionalFormatting xmlns:xm="http://schemas.microsoft.com/office/excel/2006/main">
          <x14:cfRule type="cellIs" priority="338" operator="equal" id="{F3F1DAAC-5F81-4A5C-809D-B8FC9A47225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39" operator="equal" id="{248E0EF0-ED26-4E11-876A-3778E2F1EF9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0" operator="equal" id="{95A18748-86C2-4B59-B042-301E38BABC2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41" operator="equal" id="{405F5782-6A37-4CB7-9C02-CEB6675CFDA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42" operator="equal" id="{EAF79B80-2CB5-4336-A79B-07985C2F13AA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AC40:AC43</xm:sqref>
        </x14:conditionalFormatting>
        <x14:conditionalFormatting xmlns:xm="http://schemas.microsoft.com/office/excel/2006/main">
          <x14:cfRule type="cellIs" priority="333" operator="equal" id="{4E6440E1-A888-4CCD-8EA6-B35555D90284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34" operator="equal" id="{A825876D-8281-419E-BBC6-142CF774417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35" operator="equal" id="{6D4B472B-B8E1-47D0-A5AD-AD725D37ADB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36" operator="equal" id="{8BA19DDD-EF65-451F-92B2-A04B4DD00A7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37" operator="equal" id="{DE417915-8012-4519-B0E2-BC957AF8FF6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AC44:AC47</xm:sqref>
        </x14:conditionalFormatting>
        <x14:conditionalFormatting xmlns:xm="http://schemas.microsoft.com/office/excel/2006/main">
          <x14:cfRule type="cellIs" priority="328" operator="equal" id="{7F247EF1-E70A-4FBD-939C-4202D0877E5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29" operator="equal" id="{069DEBAB-58F7-4104-BE24-D12152839C31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30" operator="equal" id="{6CC88417-43A6-46AC-965B-303C4783949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31" operator="equal" id="{E9CE7F34-5337-4EAF-8511-0E1AAD5EE5F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32" operator="equal" id="{3C7C627A-DD69-482C-BA7F-71AEE2F2EC2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AC48:AC51</xm:sqref>
        </x14:conditionalFormatting>
        <x14:conditionalFormatting xmlns:xm="http://schemas.microsoft.com/office/excel/2006/main">
          <x14:cfRule type="cellIs" priority="323" operator="equal" id="{345A92AC-EE1F-4766-8502-F75DF1523C6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24" operator="equal" id="{19DC2E9F-9890-4A2F-9664-819C43EBC15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25" operator="equal" id="{8B8DD805-9735-4681-88BE-D2C94AC49EAB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26" operator="equal" id="{1C725202-CFC7-431A-8504-595F8E26892D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27" operator="equal" id="{DD742096-C7A1-4CF8-8ECB-D3C96DC51A8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AG32:AG35</xm:sqref>
        </x14:conditionalFormatting>
        <x14:conditionalFormatting xmlns:xm="http://schemas.microsoft.com/office/excel/2006/main">
          <x14:cfRule type="cellIs" priority="318" operator="equal" id="{01B94353-9D32-4997-A7A6-B4C975013F3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19" operator="equal" id="{8D92202F-7B62-48B3-B8A4-577DC692071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20" operator="equal" id="{71AE8E09-F216-4817-B90B-324AC5D3C30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21" operator="equal" id="{5225A86A-2F33-4B42-954F-3FB4C02F9313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22" operator="equal" id="{62074ACA-CD95-4BF0-8838-54503CC703C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AG28:AG31</xm:sqref>
        </x14:conditionalFormatting>
        <x14:conditionalFormatting xmlns:xm="http://schemas.microsoft.com/office/excel/2006/main">
          <x14:cfRule type="cellIs" priority="313" operator="equal" id="{5949A548-D2C7-4B39-8D3A-A7E91E18B02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14" operator="equal" id="{76E78B5D-69C3-41AC-B978-87E0E20B3170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15" operator="equal" id="{23FC5E7E-9411-4622-952E-825750CA617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16" operator="equal" id="{FBF6CC58-B46D-4685-9499-E196B808618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17" operator="equal" id="{5F29C1DA-8012-4AE3-B0EF-E3B1F6251136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AG24:AG27</xm:sqref>
        </x14:conditionalFormatting>
        <x14:conditionalFormatting xmlns:xm="http://schemas.microsoft.com/office/excel/2006/main">
          <x14:cfRule type="cellIs" priority="308" operator="equal" id="{B51DB9DC-F4F4-4B34-A7AC-F73138FD390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09" operator="equal" id="{EE808BF6-1408-464C-828F-286313052506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10" operator="equal" id="{E5497AA4-9773-49B3-B0DA-D9BA9A6AEE84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11" operator="equal" id="{CD9941C1-9A3B-421C-B13D-E1F22239B92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12" operator="equal" id="{D7B5B4F7-5B87-4020-9816-2E53BB9003A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AG36:AG39</xm:sqref>
        </x14:conditionalFormatting>
        <x14:conditionalFormatting xmlns:xm="http://schemas.microsoft.com/office/excel/2006/main">
          <x14:cfRule type="cellIs" priority="303" operator="equal" id="{08A1260C-815D-4FD9-B0D0-36430DDEBE48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304" operator="equal" id="{A14918BF-5BD0-449D-B948-EE0F1128E54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05" operator="equal" id="{4BBC7991-AD39-4114-8121-2EBFEDD60A2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06" operator="equal" id="{DD3B4513-47CB-4389-85B3-19ABB4F5633B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07" operator="equal" id="{3FA5EC68-DCAC-4C5D-BA62-678176F2848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AG40:AG43</xm:sqref>
        </x14:conditionalFormatting>
        <x14:conditionalFormatting xmlns:xm="http://schemas.microsoft.com/office/excel/2006/main">
          <x14:cfRule type="cellIs" priority="298" operator="equal" id="{05C3CE4B-103C-46F7-ACD5-7092AD4DA48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99" operator="equal" id="{BCA90702-F43B-4F7C-8175-C257F2A098C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00" operator="equal" id="{4E88EF42-86BC-4520-A058-F3CE47465803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01" operator="equal" id="{5052026A-8421-46D6-A694-5E4C5F7201B6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02" operator="equal" id="{6488AA49-F1C6-415B-B804-82D33F3D22D9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AG44:AG47</xm:sqref>
        </x14:conditionalFormatting>
        <x14:conditionalFormatting xmlns:xm="http://schemas.microsoft.com/office/excel/2006/main">
          <x14:cfRule type="cellIs" priority="293" operator="equal" id="{D7CF3DAE-3C58-4350-B66B-7F16D3FF7F65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94" operator="equal" id="{18744767-EBF6-4581-B4A4-F2E84C5F8CD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95" operator="equal" id="{894B53F0-3BA4-4502-B8CE-2CA65289450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96" operator="equal" id="{DE58F570-EC2D-40DC-9B8F-B84EBF5AB9C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97" operator="equal" id="{71F2EBF0-AAA8-4745-9E30-5B0A28CF372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AG48:AG51</xm:sqref>
        </x14:conditionalFormatting>
        <x14:conditionalFormatting xmlns:xm="http://schemas.microsoft.com/office/excel/2006/main">
          <x14:cfRule type="cellIs" priority="288" operator="equal" id="{133621E7-7532-4368-A83C-1496866B451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89" operator="equal" id="{2257CA46-6933-4B29-89B4-7C900AD88843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90" operator="equal" id="{DCF07B3A-CA9E-4DB2-933D-3B4C30891C3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91" operator="equal" id="{5DCE5D62-FC88-4C74-8A70-9BF6ABDAC1A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92" operator="equal" id="{7EB617D6-4DE1-4623-81CA-95C2718DAA7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U24</xm:sqref>
        </x14:conditionalFormatting>
        <x14:conditionalFormatting xmlns:xm="http://schemas.microsoft.com/office/excel/2006/main">
          <x14:cfRule type="cellIs" priority="283" operator="equal" id="{B75AFBE9-7F5C-4E46-BA63-D9B1C978451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84" operator="equal" id="{808D4FD9-CE5F-4D4B-8288-C773486B0118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85" operator="equal" id="{E50BBB89-C335-48AE-AA9B-26054DBCEBD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86" operator="equal" id="{1942B7FB-98CE-4BB5-BC72-35D63782180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87" operator="equal" id="{071C4541-E1DD-466F-9865-C98B90F8613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U28</xm:sqref>
        </x14:conditionalFormatting>
        <x14:conditionalFormatting xmlns:xm="http://schemas.microsoft.com/office/excel/2006/main">
          <x14:cfRule type="cellIs" priority="278" operator="equal" id="{4B3621BE-92C8-404D-A309-88EE2EC36A53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79" operator="equal" id="{A0078B43-8E26-4CD7-92CF-6297E8C4BDD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80" operator="equal" id="{72A39887-262B-4C02-A180-A7C0E6DE8895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81" operator="equal" id="{50DDD056-088B-4B41-AB4F-9F0388E001AA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82" operator="equal" id="{D4E42A36-CE2D-4AE4-90D5-61C8DDE0D3D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U32</xm:sqref>
        </x14:conditionalFormatting>
        <x14:conditionalFormatting xmlns:xm="http://schemas.microsoft.com/office/excel/2006/main">
          <x14:cfRule type="cellIs" priority="273" operator="equal" id="{6FF94805-E65E-43EA-911A-FF252AA437C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74" operator="equal" id="{D20509A1-22FA-48B3-B15A-77420365AA5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75" operator="equal" id="{53ADB4E5-7646-4E35-B47F-F93343D00A3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76" operator="equal" id="{EA59D122-AD52-4A94-814E-4FA10A0AF771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77" operator="equal" id="{105FD805-535A-4F10-BA25-CB35C9EBC43B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U36</xm:sqref>
        </x14:conditionalFormatting>
        <x14:conditionalFormatting xmlns:xm="http://schemas.microsoft.com/office/excel/2006/main">
          <x14:cfRule type="cellIs" priority="268" operator="equal" id="{495C3F12-0589-4B1C-8074-3B9E9BB4140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69" operator="equal" id="{7F3AE999-EFAA-4137-9A1D-00FEF02D6C5A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70" operator="equal" id="{6A73450D-2CBF-4693-9432-A31DA31F73E2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71" operator="equal" id="{CF2E20E3-1ECE-4E96-B331-B5E0B7EA086F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72" operator="equal" id="{5FE87D05-9B98-4672-A13A-873E0D8490A3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U40</xm:sqref>
        </x14:conditionalFormatting>
        <x14:conditionalFormatting xmlns:xm="http://schemas.microsoft.com/office/excel/2006/main">
          <x14:cfRule type="cellIs" priority="263" operator="equal" id="{BA924267-8917-44F6-A31D-1241687A8CF0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64" operator="equal" id="{9DFDDCD8-3CB7-45F0-898F-7933347040C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65" operator="equal" id="{36C69E54-B2B9-4542-959A-285766AF903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66" operator="equal" id="{161BCB91-A7ED-4618-9CB5-30AEF885E8E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67" operator="equal" id="{A432D217-14C2-4ABA-81FB-4F36A3259072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U44:U47</xm:sqref>
        </x14:conditionalFormatting>
        <x14:conditionalFormatting xmlns:xm="http://schemas.microsoft.com/office/excel/2006/main">
          <x14:cfRule type="cellIs" priority="258" operator="equal" id="{94B33313-07DC-4E8D-9A74-B417B329229B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59" operator="equal" id="{9B35AEF2-4C29-4AA4-859C-74AFC730955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60" operator="equal" id="{24B97A9E-6528-4108-A258-0E1F3006973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61" operator="equal" id="{AFC526A9-C254-4343-B8C2-3A72C90A5B44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62" operator="equal" id="{CC099968-5C89-4BDD-AAB1-BF0CA8588854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U48:U51</xm:sqref>
        </x14:conditionalFormatting>
        <x14:conditionalFormatting xmlns:xm="http://schemas.microsoft.com/office/excel/2006/main">
          <x14:cfRule type="cellIs" priority="253" operator="equal" id="{A1B374BE-6AD5-429D-AAFF-13C81D9CEBBE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54" operator="equal" id="{08C7A8AA-5033-40D9-8339-5057BE30CB32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55" operator="equal" id="{440D1E84-18A4-4A2B-AE5C-500CC70F0086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56" operator="equal" id="{438EC284-73DB-40ED-8267-D5326003EEBE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57" operator="equal" id="{7E93F752-49AE-4E4B-B150-A29F237CAE07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Q44:Q47</xm:sqref>
        </x14:conditionalFormatting>
        <x14:conditionalFormatting xmlns:xm="http://schemas.microsoft.com/office/excel/2006/main">
          <x14:cfRule type="cellIs" priority="248" operator="equal" id="{7DC1395B-0B53-40FC-ADA8-A0B044FC05D9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49" operator="equal" id="{8F7D52CF-2220-4859-8579-6F357994DDCF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50" operator="equal" id="{5D3A7B1E-D42D-4F35-8D80-20D9B734E44C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51" operator="equal" id="{4B480A39-71BF-4B2F-93E2-1F255618B22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52" operator="equal" id="{3E5598CA-3621-45E5-9BFC-FAD4C5EE8B11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Q48:Q51</xm:sqref>
        </x14:conditionalFormatting>
        <x14:conditionalFormatting xmlns:xm="http://schemas.microsoft.com/office/excel/2006/main">
          <x14:cfRule type="cellIs" priority="243" operator="equal" id="{EF41EB01-26E8-4628-A0F4-956FAD90007A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44" operator="equal" id="{15789027-A780-4EDA-B792-0F6CEB326ACB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45" operator="equal" id="{12061B12-2FFD-4C3E-B404-D52AB6AD5EC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46" operator="equal" id="{01A654CD-B588-43AE-9837-3BF9E541E690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47" operator="equal" id="{5755449D-E24B-442F-8BD5-AB60D30FD0C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U42:U43</xm:sqref>
        </x14:conditionalFormatting>
        <x14:conditionalFormatting xmlns:xm="http://schemas.microsoft.com/office/excel/2006/main">
          <x14:cfRule type="cellIs" priority="238" operator="equal" id="{A437D598-7CE4-44A3-A408-4BA14031E57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39" operator="equal" id="{DD5C47FC-AABA-4209-8B7A-7556EFA638E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40" operator="equal" id="{CEFF7B94-B307-43E7-8225-0840CF5986F7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41" operator="equal" id="{96D83EC2-CE6B-4225-B38B-BBD7CF9AA2A7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42" operator="equal" id="{73772528-D21D-4667-A833-F85DCAD671FE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U38:U39</xm:sqref>
        </x14:conditionalFormatting>
        <x14:conditionalFormatting xmlns:xm="http://schemas.microsoft.com/office/excel/2006/main">
          <x14:cfRule type="cellIs" priority="233" operator="equal" id="{4F2704FD-B427-42B0-A5BA-F0C5E70F014D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34" operator="equal" id="{EFFE5D40-C59A-4952-B304-6958898837F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35" operator="equal" id="{FBA265B2-9286-4D4F-AC20-A7A96635B23E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36" operator="equal" id="{EAFB5FEF-9CF6-41CC-ACF1-D66E220D0322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37" operator="equal" id="{DE057B26-EC6A-4A1A-91FE-05E61E83C50F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U34:U35</xm:sqref>
        </x14:conditionalFormatting>
        <x14:conditionalFormatting xmlns:xm="http://schemas.microsoft.com/office/excel/2006/main">
          <x14:cfRule type="cellIs" priority="228" operator="equal" id="{39F8D662-C100-4E01-96D6-268D0455D1DF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29" operator="equal" id="{4D1EB03B-FC3B-4C03-BF6E-B659FCBCA3D7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30" operator="equal" id="{E566687A-993E-45A9-924B-F849AE64C83F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31" operator="equal" id="{9C50CF46-1216-4F16-B281-C35BE5C2B19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32" operator="equal" id="{366D6307-E3BA-4D33-AF15-31531F321478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U26:U27</xm:sqref>
        </x14:conditionalFormatting>
        <x14:conditionalFormatting xmlns:xm="http://schemas.microsoft.com/office/excel/2006/main">
          <x14:cfRule type="cellIs" priority="223" operator="equal" id="{86E17A06-4077-4052-A514-68D9C3A25E16}">
            <xm:f>Quellen!$C$16</xm:f>
            <x14:dxf>
              <fill>
                <patternFill>
                  <bgColor rgb="FFCCCCFF"/>
                </patternFill>
              </fill>
            </x14:dxf>
          </x14:cfRule>
          <x14:cfRule type="cellIs" priority="224" operator="equal" id="{3F0082ED-1B94-4820-A48C-2F1518B3959C}">
            <xm:f>Quellen!$C$15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5" operator="equal" id="{D6D8FB2A-8678-4F9D-AA62-A46357A56D48}">
            <xm:f>Quellen!$C$14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26" operator="equal" id="{399F5ADE-7C2F-4585-812F-F7853030DE15}">
            <xm:f>Quellen!$C$13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27" operator="equal" id="{BE9D7F5C-3E00-4ADD-9A98-C5D8D4F9BB5D}">
            <xm:f>Quellen!$C$12</xm:f>
            <x14:dxf>
              <fill>
                <patternFill>
                  <bgColor theme="9" tint="0.39994506668294322"/>
                </patternFill>
              </fill>
            </x14:dxf>
          </x14:cfRule>
          <xm:sqref>U30:U31</xm:sqref>
        </x14:conditionalFormatting>
        <x14:conditionalFormatting xmlns:xm="http://schemas.microsoft.com/office/excel/2006/main">
          <x14:cfRule type="cellIs" priority="221" operator="equal" id="{02D47087-EF1A-49E9-B65D-CB36314214E9}">
            <xm:f>Quellen!$C$8</xm:f>
            <x14:dxf>
              <font>
                <color rgb="FF0070C0"/>
              </font>
            </x14:dxf>
          </x14:cfRule>
          <x14:cfRule type="cellIs" priority="222" operator="equal" id="{9D9B6DE8-271B-4E1F-B098-E9E6465E35B0}">
            <xm:f>Quellen!$C$7</xm:f>
            <x14:dxf>
              <font>
                <color rgb="FF00B050"/>
              </font>
            </x14:dxf>
          </x14:cfRule>
          <xm:sqref>D29:D31</xm:sqref>
        </x14:conditionalFormatting>
        <x14:conditionalFormatting xmlns:xm="http://schemas.microsoft.com/office/excel/2006/main">
          <x14:cfRule type="cellIs" priority="219" operator="equal" id="{0F1FA088-CCBC-4BBD-BCFA-573CB7EF9F55}">
            <xm:f>Quellen!$C$8</xm:f>
            <x14:dxf>
              <font>
                <color rgb="FF0070C0"/>
              </font>
            </x14:dxf>
          </x14:cfRule>
          <x14:cfRule type="cellIs" priority="220" operator="equal" id="{CAA54735-8D20-464E-8347-F423152F90BC}">
            <xm:f>Quellen!$C$7</xm:f>
            <x14:dxf>
              <font>
                <color rgb="FF00B050"/>
              </font>
            </x14:dxf>
          </x14:cfRule>
          <xm:sqref>D24</xm:sqref>
        </x14:conditionalFormatting>
        <x14:conditionalFormatting xmlns:xm="http://schemas.microsoft.com/office/excel/2006/main">
          <x14:cfRule type="cellIs" priority="217" operator="equal" id="{BD0BB7D2-F7EE-46DB-A80D-F563945C4970}">
            <xm:f>Quellen!$C$8</xm:f>
            <x14:dxf>
              <font>
                <color rgb="FF0070C0"/>
              </font>
            </x14:dxf>
          </x14:cfRule>
          <x14:cfRule type="cellIs" priority="218" operator="equal" id="{2175D268-8780-4B38-AE95-878287CF43CB}">
            <xm:f>Quellen!$C$7</xm:f>
            <x14:dxf>
              <font>
                <color rgb="FF00B050"/>
              </font>
            </x14:dxf>
          </x14:cfRule>
          <xm:sqref>D25:D27</xm:sqref>
        </x14:conditionalFormatting>
        <x14:conditionalFormatting xmlns:xm="http://schemas.microsoft.com/office/excel/2006/main">
          <x14:cfRule type="cellIs" priority="215" operator="equal" id="{6C8E5467-E544-40D8-BF3D-45DDA4C29917}">
            <xm:f>Quellen!$C$8</xm:f>
            <x14:dxf>
              <font>
                <color rgb="FF0070C0"/>
              </font>
            </x14:dxf>
          </x14:cfRule>
          <x14:cfRule type="cellIs" priority="216" operator="equal" id="{3482F560-3C42-49D8-8EDE-B6CB27F9E238}">
            <xm:f>Quellen!$C$7</xm:f>
            <x14:dxf>
              <font>
                <color rgb="FF00B050"/>
              </font>
            </x14:dxf>
          </x14:cfRule>
          <xm:sqref>D32</xm:sqref>
        </x14:conditionalFormatting>
        <x14:conditionalFormatting xmlns:xm="http://schemas.microsoft.com/office/excel/2006/main">
          <x14:cfRule type="cellIs" priority="213" operator="equal" id="{DC9D81DC-A756-4B6C-9D98-DA641FA36F2B}">
            <xm:f>Quellen!$C$8</xm:f>
            <x14:dxf>
              <font>
                <color rgb="FF0070C0"/>
              </font>
            </x14:dxf>
          </x14:cfRule>
          <x14:cfRule type="cellIs" priority="214" operator="equal" id="{4457E70F-9912-4750-831B-439F6E29C8DF}">
            <xm:f>Quellen!$C$7</xm:f>
            <x14:dxf>
              <font>
                <color rgb="FF00B050"/>
              </font>
            </x14:dxf>
          </x14:cfRule>
          <xm:sqref>D33:D35</xm:sqref>
        </x14:conditionalFormatting>
        <x14:conditionalFormatting xmlns:xm="http://schemas.microsoft.com/office/excel/2006/main">
          <x14:cfRule type="cellIs" priority="211" operator="equal" id="{0E8576AB-5A50-4FE5-82F8-1EEBBB3D85D9}">
            <xm:f>Quellen!$C$8</xm:f>
            <x14:dxf>
              <font>
                <color rgb="FF0070C0"/>
              </font>
            </x14:dxf>
          </x14:cfRule>
          <x14:cfRule type="cellIs" priority="212" operator="equal" id="{0863C1E5-A167-46E3-AC58-AC76C54B9979}">
            <xm:f>Quellen!$C$7</xm:f>
            <x14:dxf>
              <font>
                <color rgb="FF00B050"/>
              </font>
            </x14:dxf>
          </x14:cfRule>
          <xm:sqref>D36</xm:sqref>
        </x14:conditionalFormatting>
        <x14:conditionalFormatting xmlns:xm="http://schemas.microsoft.com/office/excel/2006/main">
          <x14:cfRule type="cellIs" priority="209" operator="equal" id="{F72ADC30-D0C3-43DF-89A7-81503353158D}">
            <xm:f>Quellen!$C$8</xm:f>
            <x14:dxf>
              <font>
                <color rgb="FF0070C0"/>
              </font>
            </x14:dxf>
          </x14:cfRule>
          <x14:cfRule type="cellIs" priority="210" operator="equal" id="{04F226A8-C8EF-4929-B7C3-1B14C8F419FC}">
            <xm:f>Quellen!$C$7</xm:f>
            <x14:dxf>
              <font>
                <color rgb="FF00B050"/>
              </font>
            </x14:dxf>
          </x14:cfRule>
          <xm:sqref>D37:D39</xm:sqref>
        </x14:conditionalFormatting>
        <x14:conditionalFormatting xmlns:xm="http://schemas.microsoft.com/office/excel/2006/main">
          <x14:cfRule type="cellIs" priority="207" operator="equal" id="{C6DA7575-F40A-4B66-B278-4266BF68192F}">
            <xm:f>Quellen!$C$8</xm:f>
            <x14:dxf>
              <font>
                <color rgb="FF0070C0"/>
              </font>
            </x14:dxf>
          </x14:cfRule>
          <x14:cfRule type="cellIs" priority="208" operator="equal" id="{AB207C0B-CE3D-4515-A395-D10C023625C9}">
            <xm:f>Quellen!$C$7</xm:f>
            <x14:dxf>
              <font>
                <color rgb="FF00B050"/>
              </font>
            </x14:dxf>
          </x14:cfRule>
          <xm:sqref>D40</xm:sqref>
        </x14:conditionalFormatting>
        <x14:conditionalFormatting xmlns:xm="http://schemas.microsoft.com/office/excel/2006/main">
          <x14:cfRule type="cellIs" priority="205" operator="equal" id="{7BB807FE-1D80-4128-8EFE-F785C95FA898}">
            <xm:f>Quellen!$C$8</xm:f>
            <x14:dxf>
              <font>
                <color rgb="FF0070C0"/>
              </font>
            </x14:dxf>
          </x14:cfRule>
          <x14:cfRule type="cellIs" priority="206" operator="equal" id="{A1885581-F9D6-4875-A87D-EA389C0E9C7B}">
            <xm:f>Quellen!$C$7</xm:f>
            <x14:dxf>
              <font>
                <color rgb="FF00B050"/>
              </font>
            </x14:dxf>
          </x14:cfRule>
          <xm:sqref>D41:D43</xm:sqref>
        </x14:conditionalFormatting>
        <x14:conditionalFormatting xmlns:xm="http://schemas.microsoft.com/office/excel/2006/main">
          <x14:cfRule type="cellIs" priority="203" operator="equal" id="{9364C9D7-B9D4-41C2-A6C7-B211FB93AE69}">
            <xm:f>Quellen!$C$8</xm:f>
            <x14:dxf>
              <font>
                <color rgb="FF0070C0"/>
              </font>
            </x14:dxf>
          </x14:cfRule>
          <x14:cfRule type="cellIs" priority="204" operator="equal" id="{5ABEDE13-0678-4F82-95C9-30D5FF47D619}">
            <xm:f>Quellen!$C$7</xm:f>
            <x14:dxf>
              <font>
                <color rgb="FF00B050"/>
              </font>
            </x14:dxf>
          </x14:cfRule>
          <xm:sqref>D44</xm:sqref>
        </x14:conditionalFormatting>
        <x14:conditionalFormatting xmlns:xm="http://schemas.microsoft.com/office/excel/2006/main">
          <x14:cfRule type="cellIs" priority="201" operator="equal" id="{46D14E69-6666-42B1-A8E1-1B44F7727A0F}">
            <xm:f>Quellen!$C$8</xm:f>
            <x14:dxf>
              <font>
                <color rgb="FF0070C0"/>
              </font>
            </x14:dxf>
          </x14:cfRule>
          <x14:cfRule type="cellIs" priority="202" operator="equal" id="{458BF004-98DC-4BF6-966C-5E2C19A13971}">
            <xm:f>Quellen!$C$7</xm:f>
            <x14:dxf>
              <font>
                <color rgb="FF00B050"/>
              </font>
            </x14:dxf>
          </x14:cfRule>
          <xm:sqref>D45:D47</xm:sqref>
        </x14:conditionalFormatting>
        <x14:conditionalFormatting xmlns:xm="http://schemas.microsoft.com/office/excel/2006/main">
          <x14:cfRule type="cellIs" priority="199" operator="equal" id="{126E5A0A-01B4-4064-AFC0-5708E25427CC}">
            <xm:f>Quellen!$C$8</xm:f>
            <x14:dxf>
              <font>
                <color rgb="FF0070C0"/>
              </font>
            </x14:dxf>
          </x14:cfRule>
          <x14:cfRule type="cellIs" priority="200" operator="equal" id="{4D77B967-D637-4672-8AB4-70F81BA7D74D}">
            <xm:f>Quellen!$C$7</xm:f>
            <x14:dxf>
              <font>
                <color rgb="FF00B050"/>
              </font>
            </x14:dxf>
          </x14:cfRule>
          <xm:sqref>D48</xm:sqref>
        </x14:conditionalFormatting>
        <x14:conditionalFormatting xmlns:xm="http://schemas.microsoft.com/office/excel/2006/main">
          <x14:cfRule type="cellIs" priority="197" operator="equal" id="{43AD3B12-E391-46E2-B87C-D77C487E35F1}">
            <xm:f>Quellen!$C$8</xm:f>
            <x14:dxf>
              <font>
                <color rgb="FF0070C0"/>
              </font>
            </x14:dxf>
          </x14:cfRule>
          <x14:cfRule type="cellIs" priority="198" operator="equal" id="{07701006-21A0-4263-8934-EDDD9DACD9F1}">
            <xm:f>Quellen!$C$7</xm:f>
            <x14:dxf>
              <font>
                <color rgb="FF00B050"/>
              </font>
            </x14:dxf>
          </x14:cfRule>
          <xm:sqref>D49:D51</xm:sqref>
        </x14:conditionalFormatting>
        <x14:conditionalFormatting xmlns:xm="http://schemas.microsoft.com/office/excel/2006/main">
          <x14:cfRule type="cellIs" priority="195" operator="equal" id="{F73F0C3F-D96E-40CE-8FE4-3BCA2077753A}">
            <xm:f>Quellen!$C$8</xm:f>
            <x14:dxf>
              <font>
                <color rgb="FF0070C0"/>
              </font>
            </x14:dxf>
          </x14:cfRule>
          <x14:cfRule type="cellIs" priority="196" operator="equal" id="{C696D0D4-69DA-4688-9907-6467B5AB1AD0}">
            <xm:f>Quellen!$C$7</xm:f>
            <x14:dxf>
              <font>
                <color rgb="FF00B050"/>
              </font>
            </x14:dxf>
          </x14:cfRule>
          <xm:sqref>H28</xm:sqref>
        </x14:conditionalFormatting>
        <x14:conditionalFormatting xmlns:xm="http://schemas.microsoft.com/office/excel/2006/main">
          <x14:cfRule type="cellIs" priority="193" operator="equal" id="{5231CCB6-A417-418B-A3DE-5713A18E4F81}">
            <xm:f>Quellen!$C$8</xm:f>
            <x14:dxf>
              <font>
                <color rgb="FF0070C0"/>
              </font>
            </x14:dxf>
          </x14:cfRule>
          <x14:cfRule type="cellIs" priority="194" operator="equal" id="{A348A859-C6D5-4FAB-8F33-2385794E6526}">
            <xm:f>Quellen!$C$7</xm:f>
            <x14:dxf>
              <font>
                <color rgb="FF00B050"/>
              </font>
            </x14:dxf>
          </x14:cfRule>
          <xm:sqref>H29:H31</xm:sqref>
        </x14:conditionalFormatting>
        <x14:conditionalFormatting xmlns:xm="http://schemas.microsoft.com/office/excel/2006/main">
          <x14:cfRule type="cellIs" priority="191" operator="equal" id="{61B93CB3-8EED-4D19-B246-4DFDDC7062A2}">
            <xm:f>Quellen!$C$8</xm:f>
            <x14:dxf>
              <font>
                <color rgb="FF0070C0"/>
              </font>
            </x14:dxf>
          </x14:cfRule>
          <x14:cfRule type="cellIs" priority="192" operator="equal" id="{96B57FE5-1B8D-4516-BF35-F113353CD4C5}">
            <xm:f>Quellen!$C$7</xm:f>
            <x14:dxf>
              <font>
                <color rgb="FF00B050"/>
              </font>
            </x14:dxf>
          </x14:cfRule>
          <xm:sqref>H24</xm:sqref>
        </x14:conditionalFormatting>
        <x14:conditionalFormatting xmlns:xm="http://schemas.microsoft.com/office/excel/2006/main">
          <x14:cfRule type="cellIs" priority="189" operator="equal" id="{09082CBC-F773-4C47-8BA8-247968938599}">
            <xm:f>Quellen!$C$8</xm:f>
            <x14:dxf>
              <font>
                <color rgb="FF0070C0"/>
              </font>
            </x14:dxf>
          </x14:cfRule>
          <x14:cfRule type="cellIs" priority="190" operator="equal" id="{E57D042C-D639-418B-9C84-0FAD36A0770A}">
            <xm:f>Quellen!$C$7</xm:f>
            <x14:dxf>
              <font>
                <color rgb="FF00B050"/>
              </font>
            </x14:dxf>
          </x14:cfRule>
          <xm:sqref>H25:H27</xm:sqref>
        </x14:conditionalFormatting>
        <x14:conditionalFormatting xmlns:xm="http://schemas.microsoft.com/office/excel/2006/main">
          <x14:cfRule type="cellIs" priority="187" operator="equal" id="{B5B9A7F5-237F-4724-8A21-AFE4CF0BB713}">
            <xm:f>Quellen!$C$8</xm:f>
            <x14:dxf>
              <font>
                <color rgb="FF0070C0"/>
              </font>
            </x14:dxf>
          </x14:cfRule>
          <x14:cfRule type="cellIs" priority="188" operator="equal" id="{7E20D230-D37A-486B-AB44-FB65DF90C442}">
            <xm:f>Quellen!$C$7</xm:f>
            <x14:dxf>
              <font>
                <color rgb="FF00B050"/>
              </font>
            </x14:dxf>
          </x14:cfRule>
          <xm:sqref>H32</xm:sqref>
        </x14:conditionalFormatting>
        <x14:conditionalFormatting xmlns:xm="http://schemas.microsoft.com/office/excel/2006/main">
          <x14:cfRule type="cellIs" priority="185" operator="equal" id="{CF3FB4C2-56A7-46D7-A0D7-91AFB86B95FB}">
            <xm:f>Quellen!$C$8</xm:f>
            <x14:dxf>
              <font>
                <color rgb="FF0070C0"/>
              </font>
            </x14:dxf>
          </x14:cfRule>
          <x14:cfRule type="cellIs" priority="186" operator="equal" id="{9E0CE159-DC40-4D50-B895-7C27BDC8129A}">
            <xm:f>Quellen!$C$7</xm:f>
            <x14:dxf>
              <font>
                <color rgb="FF00B050"/>
              </font>
            </x14:dxf>
          </x14:cfRule>
          <xm:sqref>H33:H35</xm:sqref>
        </x14:conditionalFormatting>
        <x14:conditionalFormatting xmlns:xm="http://schemas.microsoft.com/office/excel/2006/main">
          <x14:cfRule type="cellIs" priority="183" operator="equal" id="{465C99BA-7068-461B-A012-A2B44C1D5ACB}">
            <xm:f>Quellen!$C$8</xm:f>
            <x14:dxf>
              <font>
                <color rgb="FF0070C0"/>
              </font>
            </x14:dxf>
          </x14:cfRule>
          <x14:cfRule type="cellIs" priority="184" operator="equal" id="{5008BB05-FE64-4EFA-91AD-0B6503F2D191}">
            <xm:f>Quellen!$C$7</xm:f>
            <x14:dxf>
              <font>
                <color rgb="FF00B050"/>
              </font>
            </x14:dxf>
          </x14:cfRule>
          <xm:sqref>H36</xm:sqref>
        </x14:conditionalFormatting>
        <x14:conditionalFormatting xmlns:xm="http://schemas.microsoft.com/office/excel/2006/main">
          <x14:cfRule type="cellIs" priority="181" operator="equal" id="{23D66AE8-1198-4812-94E7-1BC96D759DFE}">
            <xm:f>Quellen!$C$8</xm:f>
            <x14:dxf>
              <font>
                <color rgb="FF0070C0"/>
              </font>
            </x14:dxf>
          </x14:cfRule>
          <x14:cfRule type="cellIs" priority="182" operator="equal" id="{309E54E5-B393-4F85-8CF6-0B170DE56416}">
            <xm:f>Quellen!$C$7</xm:f>
            <x14:dxf>
              <font>
                <color rgb="FF00B050"/>
              </font>
            </x14:dxf>
          </x14:cfRule>
          <xm:sqref>H37:H39</xm:sqref>
        </x14:conditionalFormatting>
        <x14:conditionalFormatting xmlns:xm="http://schemas.microsoft.com/office/excel/2006/main">
          <x14:cfRule type="cellIs" priority="179" operator="equal" id="{8D7716C8-9713-4B93-9091-640BAC4DB3D4}">
            <xm:f>Quellen!$C$8</xm:f>
            <x14:dxf>
              <font>
                <color rgb="FF0070C0"/>
              </font>
            </x14:dxf>
          </x14:cfRule>
          <x14:cfRule type="cellIs" priority="180" operator="equal" id="{8ECDA16B-1560-47D2-A19E-4198D5E614F3}">
            <xm:f>Quellen!$C$7</xm:f>
            <x14:dxf>
              <font>
                <color rgb="FF00B050"/>
              </font>
            </x14:dxf>
          </x14:cfRule>
          <xm:sqref>H40</xm:sqref>
        </x14:conditionalFormatting>
        <x14:conditionalFormatting xmlns:xm="http://schemas.microsoft.com/office/excel/2006/main">
          <x14:cfRule type="cellIs" priority="177" operator="equal" id="{74D37F52-B486-4E10-A1FE-EBC0147E91EA}">
            <xm:f>Quellen!$C$8</xm:f>
            <x14:dxf>
              <font>
                <color rgb="FF0070C0"/>
              </font>
            </x14:dxf>
          </x14:cfRule>
          <x14:cfRule type="cellIs" priority="178" operator="equal" id="{12B29B8D-79D2-4DA8-97AF-FC09EBDA35AB}">
            <xm:f>Quellen!$C$7</xm:f>
            <x14:dxf>
              <font>
                <color rgb="FF00B050"/>
              </font>
            </x14:dxf>
          </x14:cfRule>
          <xm:sqref>H41:H43</xm:sqref>
        </x14:conditionalFormatting>
        <x14:conditionalFormatting xmlns:xm="http://schemas.microsoft.com/office/excel/2006/main">
          <x14:cfRule type="cellIs" priority="175" operator="equal" id="{67C73FA4-8BB4-488D-B77F-7F6A75625EBA}">
            <xm:f>Quellen!$C$8</xm:f>
            <x14:dxf>
              <font>
                <color rgb="FF0070C0"/>
              </font>
            </x14:dxf>
          </x14:cfRule>
          <x14:cfRule type="cellIs" priority="176" operator="equal" id="{27423E06-B9C6-475A-BDFE-A8E7C08AA0FE}">
            <xm:f>Quellen!$C$7</xm:f>
            <x14:dxf>
              <font>
                <color rgb="FF00B050"/>
              </font>
            </x14:dxf>
          </x14:cfRule>
          <xm:sqref>H44</xm:sqref>
        </x14:conditionalFormatting>
        <x14:conditionalFormatting xmlns:xm="http://schemas.microsoft.com/office/excel/2006/main">
          <x14:cfRule type="cellIs" priority="173" operator="equal" id="{104D7B7B-CDEC-4A98-92F8-C4C8DAD7FE30}">
            <xm:f>Quellen!$C$8</xm:f>
            <x14:dxf>
              <font>
                <color rgb="FF0070C0"/>
              </font>
            </x14:dxf>
          </x14:cfRule>
          <x14:cfRule type="cellIs" priority="174" operator="equal" id="{EB04D98C-5BC6-4EF1-9281-C69EF2A965A4}">
            <xm:f>Quellen!$C$7</xm:f>
            <x14:dxf>
              <font>
                <color rgb="FF00B050"/>
              </font>
            </x14:dxf>
          </x14:cfRule>
          <xm:sqref>H45:H47</xm:sqref>
        </x14:conditionalFormatting>
        <x14:conditionalFormatting xmlns:xm="http://schemas.microsoft.com/office/excel/2006/main">
          <x14:cfRule type="cellIs" priority="171" operator="equal" id="{5DBA1865-3E71-4FB6-A4C4-FB2FE7ED6D5F}">
            <xm:f>Quellen!$C$8</xm:f>
            <x14:dxf>
              <font>
                <color rgb="FF0070C0"/>
              </font>
            </x14:dxf>
          </x14:cfRule>
          <x14:cfRule type="cellIs" priority="172" operator="equal" id="{767D05FC-7DCE-4524-9F9C-77108A5022FB}">
            <xm:f>Quellen!$C$7</xm:f>
            <x14:dxf>
              <font>
                <color rgb="FF00B050"/>
              </font>
            </x14:dxf>
          </x14:cfRule>
          <xm:sqref>H48</xm:sqref>
        </x14:conditionalFormatting>
        <x14:conditionalFormatting xmlns:xm="http://schemas.microsoft.com/office/excel/2006/main">
          <x14:cfRule type="cellIs" priority="169" operator="equal" id="{4477A9F0-76C2-41C0-9559-CBA9366F0CD7}">
            <xm:f>Quellen!$C$8</xm:f>
            <x14:dxf>
              <font>
                <color rgb="FF0070C0"/>
              </font>
            </x14:dxf>
          </x14:cfRule>
          <x14:cfRule type="cellIs" priority="170" operator="equal" id="{5BD99C8C-EFF7-4DF5-A0C9-71022BFF9050}">
            <xm:f>Quellen!$C$7</xm:f>
            <x14:dxf>
              <font>
                <color rgb="FF00B050"/>
              </font>
            </x14:dxf>
          </x14:cfRule>
          <xm:sqref>H49:H51</xm:sqref>
        </x14:conditionalFormatting>
        <x14:conditionalFormatting xmlns:xm="http://schemas.microsoft.com/office/excel/2006/main">
          <x14:cfRule type="cellIs" priority="167" operator="equal" id="{9F5BA0BF-98EC-4C88-AA19-5A34FE588208}">
            <xm:f>Quellen!$C$8</xm:f>
            <x14:dxf>
              <font>
                <color rgb="FF0070C0"/>
              </font>
            </x14:dxf>
          </x14:cfRule>
          <x14:cfRule type="cellIs" priority="168" operator="equal" id="{7F817447-946C-46D6-A86E-D2D7240A8FB2}">
            <xm:f>Quellen!$C$7</xm:f>
            <x14:dxf>
              <font>
                <color rgb="FF00B050"/>
              </font>
            </x14:dxf>
          </x14:cfRule>
          <xm:sqref>L28</xm:sqref>
        </x14:conditionalFormatting>
        <x14:conditionalFormatting xmlns:xm="http://schemas.microsoft.com/office/excel/2006/main">
          <x14:cfRule type="cellIs" priority="165" operator="equal" id="{7F0D98E3-D37C-4B75-BFC1-1250A0F5FDA5}">
            <xm:f>Quellen!$C$8</xm:f>
            <x14:dxf>
              <font>
                <color rgb="FF0070C0"/>
              </font>
            </x14:dxf>
          </x14:cfRule>
          <x14:cfRule type="cellIs" priority="166" operator="equal" id="{D5518A97-0915-49B7-9BD1-32FF81C60A3D}">
            <xm:f>Quellen!$C$7</xm:f>
            <x14:dxf>
              <font>
                <color rgb="FF00B050"/>
              </font>
            </x14:dxf>
          </x14:cfRule>
          <xm:sqref>L29:L31</xm:sqref>
        </x14:conditionalFormatting>
        <x14:conditionalFormatting xmlns:xm="http://schemas.microsoft.com/office/excel/2006/main">
          <x14:cfRule type="cellIs" priority="163" operator="equal" id="{150E0C79-703C-4A26-8D86-E6CB16CBEB84}">
            <xm:f>Quellen!$C$8</xm:f>
            <x14:dxf>
              <font>
                <color rgb="FF0070C0"/>
              </font>
            </x14:dxf>
          </x14:cfRule>
          <x14:cfRule type="cellIs" priority="164" operator="equal" id="{5C4178EB-7551-4A5F-9BC0-1028B6736185}">
            <xm:f>Quellen!$C$7</xm:f>
            <x14:dxf>
              <font>
                <color rgb="FF00B050"/>
              </font>
            </x14:dxf>
          </x14:cfRule>
          <xm:sqref>L24</xm:sqref>
        </x14:conditionalFormatting>
        <x14:conditionalFormatting xmlns:xm="http://schemas.microsoft.com/office/excel/2006/main">
          <x14:cfRule type="cellIs" priority="161" operator="equal" id="{A057A18E-5FAA-4B01-8112-AA412E79F6ED}">
            <xm:f>Quellen!$C$8</xm:f>
            <x14:dxf>
              <font>
                <color rgb="FF0070C0"/>
              </font>
            </x14:dxf>
          </x14:cfRule>
          <x14:cfRule type="cellIs" priority="162" operator="equal" id="{7710D3B5-B3F3-445A-955C-7AB29178FEBC}">
            <xm:f>Quellen!$C$7</xm:f>
            <x14:dxf>
              <font>
                <color rgb="FF00B050"/>
              </font>
            </x14:dxf>
          </x14:cfRule>
          <xm:sqref>L25:L27</xm:sqref>
        </x14:conditionalFormatting>
        <x14:conditionalFormatting xmlns:xm="http://schemas.microsoft.com/office/excel/2006/main">
          <x14:cfRule type="cellIs" priority="159" operator="equal" id="{66330417-A3DA-4885-9825-DE965ED14D65}">
            <xm:f>Quellen!$C$8</xm:f>
            <x14:dxf>
              <font>
                <color rgb="FF0070C0"/>
              </font>
            </x14:dxf>
          </x14:cfRule>
          <x14:cfRule type="cellIs" priority="160" operator="equal" id="{51D0594E-1FBA-4102-8403-D3CCBA6158B8}">
            <xm:f>Quellen!$C$7</xm:f>
            <x14:dxf>
              <font>
                <color rgb="FF00B050"/>
              </font>
            </x14:dxf>
          </x14:cfRule>
          <xm:sqref>L32</xm:sqref>
        </x14:conditionalFormatting>
        <x14:conditionalFormatting xmlns:xm="http://schemas.microsoft.com/office/excel/2006/main">
          <x14:cfRule type="cellIs" priority="157" operator="equal" id="{7A2031ED-D15F-4153-8980-FE2BE6BED865}">
            <xm:f>Quellen!$C$8</xm:f>
            <x14:dxf>
              <font>
                <color rgb="FF0070C0"/>
              </font>
            </x14:dxf>
          </x14:cfRule>
          <x14:cfRule type="cellIs" priority="158" operator="equal" id="{642FD44B-5C7D-4890-B51C-1D81CB6C90CF}">
            <xm:f>Quellen!$C$7</xm:f>
            <x14:dxf>
              <font>
                <color rgb="FF00B050"/>
              </font>
            </x14:dxf>
          </x14:cfRule>
          <xm:sqref>L33:L35</xm:sqref>
        </x14:conditionalFormatting>
        <x14:conditionalFormatting xmlns:xm="http://schemas.microsoft.com/office/excel/2006/main">
          <x14:cfRule type="cellIs" priority="155" operator="equal" id="{58A6BF48-B359-4116-80AA-2593D01B5B7E}">
            <xm:f>Quellen!$C$8</xm:f>
            <x14:dxf>
              <font>
                <color rgb="FF0070C0"/>
              </font>
            </x14:dxf>
          </x14:cfRule>
          <x14:cfRule type="cellIs" priority="156" operator="equal" id="{9A1A099A-438C-42A8-9B64-33642FA67511}">
            <xm:f>Quellen!$C$7</xm:f>
            <x14:dxf>
              <font>
                <color rgb="FF00B050"/>
              </font>
            </x14:dxf>
          </x14:cfRule>
          <xm:sqref>L36</xm:sqref>
        </x14:conditionalFormatting>
        <x14:conditionalFormatting xmlns:xm="http://schemas.microsoft.com/office/excel/2006/main">
          <x14:cfRule type="cellIs" priority="153" operator="equal" id="{95D6D4FB-1202-4D5D-ADB0-07192F0A7D1E}">
            <xm:f>Quellen!$C$8</xm:f>
            <x14:dxf>
              <font>
                <color rgb="FF0070C0"/>
              </font>
            </x14:dxf>
          </x14:cfRule>
          <x14:cfRule type="cellIs" priority="154" operator="equal" id="{6A7B82DC-36A4-4870-892B-E51B1C892991}">
            <xm:f>Quellen!$C$7</xm:f>
            <x14:dxf>
              <font>
                <color rgb="FF00B050"/>
              </font>
            </x14:dxf>
          </x14:cfRule>
          <xm:sqref>L37:L39</xm:sqref>
        </x14:conditionalFormatting>
        <x14:conditionalFormatting xmlns:xm="http://schemas.microsoft.com/office/excel/2006/main">
          <x14:cfRule type="cellIs" priority="151" operator="equal" id="{55F6AA71-7F03-4F96-AB3C-D32C1F9ECC0B}">
            <xm:f>Quellen!$C$8</xm:f>
            <x14:dxf>
              <font>
                <color rgb="FF0070C0"/>
              </font>
            </x14:dxf>
          </x14:cfRule>
          <x14:cfRule type="cellIs" priority="152" operator="equal" id="{4380DD5C-0724-4D78-949C-C85F8E386C47}">
            <xm:f>Quellen!$C$7</xm:f>
            <x14:dxf>
              <font>
                <color rgb="FF00B050"/>
              </font>
            </x14:dxf>
          </x14:cfRule>
          <xm:sqref>L40</xm:sqref>
        </x14:conditionalFormatting>
        <x14:conditionalFormatting xmlns:xm="http://schemas.microsoft.com/office/excel/2006/main">
          <x14:cfRule type="cellIs" priority="149" operator="equal" id="{C24C094B-66DA-4523-BE3B-4A35BFA84E90}">
            <xm:f>Quellen!$C$8</xm:f>
            <x14:dxf>
              <font>
                <color rgb="FF0070C0"/>
              </font>
            </x14:dxf>
          </x14:cfRule>
          <x14:cfRule type="cellIs" priority="150" operator="equal" id="{11D4E4E5-9590-46A5-A22A-86B0FF24D28D}">
            <xm:f>Quellen!$C$7</xm:f>
            <x14:dxf>
              <font>
                <color rgb="FF00B050"/>
              </font>
            </x14:dxf>
          </x14:cfRule>
          <xm:sqref>L41:L43</xm:sqref>
        </x14:conditionalFormatting>
        <x14:conditionalFormatting xmlns:xm="http://schemas.microsoft.com/office/excel/2006/main">
          <x14:cfRule type="cellIs" priority="147" operator="equal" id="{669C5F7C-6FA6-4BFF-96C1-215BE67DAE2F}">
            <xm:f>Quellen!$C$8</xm:f>
            <x14:dxf>
              <font>
                <color rgb="FF0070C0"/>
              </font>
            </x14:dxf>
          </x14:cfRule>
          <x14:cfRule type="cellIs" priority="148" operator="equal" id="{5C4B099E-78E0-4EF0-9B18-C490B2543BF6}">
            <xm:f>Quellen!$C$7</xm:f>
            <x14:dxf>
              <font>
                <color rgb="FF00B050"/>
              </font>
            </x14:dxf>
          </x14:cfRule>
          <xm:sqref>L44</xm:sqref>
        </x14:conditionalFormatting>
        <x14:conditionalFormatting xmlns:xm="http://schemas.microsoft.com/office/excel/2006/main">
          <x14:cfRule type="cellIs" priority="145" operator="equal" id="{35EBFF29-5AEA-41AE-8DE6-6E4EDB871640}">
            <xm:f>Quellen!$C$8</xm:f>
            <x14:dxf>
              <font>
                <color rgb="FF0070C0"/>
              </font>
            </x14:dxf>
          </x14:cfRule>
          <x14:cfRule type="cellIs" priority="146" operator="equal" id="{B651C239-BED8-46BF-B3ED-181BFD8DB7F7}">
            <xm:f>Quellen!$C$7</xm:f>
            <x14:dxf>
              <font>
                <color rgb="FF00B050"/>
              </font>
            </x14:dxf>
          </x14:cfRule>
          <xm:sqref>L45:L47</xm:sqref>
        </x14:conditionalFormatting>
        <x14:conditionalFormatting xmlns:xm="http://schemas.microsoft.com/office/excel/2006/main">
          <x14:cfRule type="cellIs" priority="143" operator="equal" id="{44737260-44F1-4E4B-97F6-800DC4639B3C}">
            <xm:f>Quellen!$C$8</xm:f>
            <x14:dxf>
              <font>
                <color rgb="FF0070C0"/>
              </font>
            </x14:dxf>
          </x14:cfRule>
          <x14:cfRule type="cellIs" priority="144" operator="equal" id="{BF92CBC6-3B50-471E-BB54-470C9BDA632F}">
            <xm:f>Quellen!$C$7</xm:f>
            <x14:dxf>
              <font>
                <color rgb="FF00B050"/>
              </font>
            </x14:dxf>
          </x14:cfRule>
          <xm:sqref>L48</xm:sqref>
        </x14:conditionalFormatting>
        <x14:conditionalFormatting xmlns:xm="http://schemas.microsoft.com/office/excel/2006/main">
          <x14:cfRule type="cellIs" priority="141" operator="equal" id="{9CBFE81C-D619-42F0-8D5B-2CDF04C313BC}">
            <xm:f>Quellen!$C$8</xm:f>
            <x14:dxf>
              <font>
                <color rgb="FF0070C0"/>
              </font>
            </x14:dxf>
          </x14:cfRule>
          <x14:cfRule type="cellIs" priority="142" operator="equal" id="{71481E45-6DFA-41EC-9F8D-1ED19F4E22EA}">
            <xm:f>Quellen!$C$7</xm:f>
            <x14:dxf>
              <font>
                <color rgb="FF00B050"/>
              </font>
            </x14:dxf>
          </x14:cfRule>
          <xm:sqref>L49:L51</xm:sqref>
        </x14:conditionalFormatting>
        <x14:conditionalFormatting xmlns:xm="http://schemas.microsoft.com/office/excel/2006/main">
          <x14:cfRule type="cellIs" priority="139" operator="equal" id="{769995C9-CE44-4213-B03A-B7BA2AFCAD9A}">
            <xm:f>Quellen!$C$8</xm:f>
            <x14:dxf>
              <font>
                <color rgb="FF0070C0"/>
              </font>
            </x14:dxf>
          </x14:cfRule>
          <x14:cfRule type="cellIs" priority="140" operator="equal" id="{0B73876D-46EC-4BA4-8298-5BBFEB71FDED}">
            <xm:f>Quellen!$C$7</xm:f>
            <x14:dxf>
              <font>
                <color rgb="FF00B050"/>
              </font>
            </x14:dxf>
          </x14:cfRule>
          <xm:sqref>P28</xm:sqref>
        </x14:conditionalFormatting>
        <x14:conditionalFormatting xmlns:xm="http://schemas.microsoft.com/office/excel/2006/main">
          <x14:cfRule type="cellIs" priority="137" operator="equal" id="{CF3D8BD2-5C9E-4C8B-BE40-33A655898C60}">
            <xm:f>Quellen!$C$8</xm:f>
            <x14:dxf>
              <font>
                <color rgb="FF0070C0"/>
              </font>
            </x14:dxf>
          </x14:cfRule>
          <x14:cfRule type="cellIs" priority="138" operator="equal" id="{BA791677-A214-4981-84AF-F6D108DB619C}">
            <xm:f>Quellen!$C$7</xm:f>
            <x14:dxf>
              <font>
                <color rgb="FF00B050"/>
              </font>
            </x14:dxf>
          </x14:cfRule>
          <xm:sqref>P29:P31</xm:sqref>
        </x14:conditionalFormatting>
        <x14:conditionalFormatting xmlns:xm="http://schemas.microsoft.com/office/excel/2006/main">
          <x14:cfRule type="cellIs" priority="135" operator="equal" id="{D180C14E-CE3E-40D9-81A7-52108111E2A3}">
            <xm:f>Quellen!$C$8</xm:f>
            <x14:dxf>
              <font>
                <color rgb="FF0070C0"/>
              </font>
            </x14:dxf>
          </x14:cfRule>
          <x14:cfRule type="cellIs" priority="136" operator="equal" id="{78ED1E75-D6B4-4FEC-849C-29F2A60266E9}">
            <xm:f>Quellen!$C$7</xm:f>
            <x14:dxf>
              <font>
                <color rgb="FF00B050"/>
              </font>
            </x14:dxf>
          </x14:cfRule>
          <xm:sqref>P24</xm:sqref>
        </x14:conditionalFormatting>
        <x14:conditionalFormatting xmlns:xm="http://schemas.microsoft.com/office/excel/2006/main">
          <x14:cfRule type="cellIs" priority="133" operator="equal" id="{A55F15F3-394F-44E2-9FC2-546168AA29AC}">
            <xm:f>Quellen!$C$8</xm:f>
            <x14:dxf>
              <font>
                <color rgb="FF0070C0"/>
              </font>
            </x14:dxf>
          </x14:cfRule>
          <x14:cfRule type="cellIs" priority="134" operator="equal" id="{DE1C6732-9158-4E9D-95F4-2DF1724609D8}">
            <xm:f>Quellen!$C$7</xm:f>
            <x14:dxf>
              <font>
                <color rgb="FF00B050"/>
              </font>
            </x14:dxf>
          </x14:cfRule>
          <xm:sqref>P25:P27</xm:sqref>
        </x14:conditionalFormatting>
        <x14:conditionalFormatting xmlns:xm="http://schemas.microsoft.com/office/excel/2006/main">
          <x14:cfRule type="cellIs" priority="131" operator="equal" id="{856E3DB9-2B4C-40C2-B876-CC52DF0B2F33}">
            <xm:f>Quellen!$C$8</xm:f>
            <x14:dxf>
              <font>
                <color rgb="FF0070C0"/>
              </font>
            </x14:dxf>
          </x14:cfRule>
          <x14:cfRule type="cellIs" priority="132" operator="equal" id="{B28C464B-DA87-418B-8E60-81555FBAE81B}">
            <xm:f>Quellen!$C$7</xm:f>
            <x14:dxf>
              <font>
                <color rgb="FF00B050"/>
              </font>
            </x14:dxf>
          </x14:cfRule>
          <xm:sqref>P32</xm:sqref>
        </x14:conditionalFormatting>
        <x14:conditionalFormatting xmlns:xm="http://schemas.microsoft.com/office/excel/2006/main">
          <x14:cfRule type="cellIs" priority="129" operator="equal" id="{92F94AAC-726B-4580-A9DA-440820EE049A}">
            <xm:f>Quellen!$C$8</xm:f>
            <x14:dxf>
              <font>
                <color rgb="FF0070C0"/>
              </font>
            </x14:dxf>
          </x14:cfRule>
          <x14:cfRule type="cellIs" priority="130" operator="equal" id="{7930A6FB-F3F3-46F4-8D22-C0B3F38DB3F2}">
            <xm:f>Quellen!$C$7</xm:f>
            <x14:dxf>
              <font>
                <color rgb="FF00B050"/>
              </font>
            </x14:dxf>
          </x14:cfRule>
          <xm:sqref>P33:P35</xm:sqref>
        </x14:conditionalFormatting>
        <x14:conditionalFormatting xmlns:xm="http://schemas.microsoft.com/office/excel/2006/main">
          <x14:cfRule type="cellIs" priority="127" operator="equal" id="{79E847F9-0578-4F6B-842B-0468FDBFD9D8}">
            <xm:f>Quellen!$C$8</xm:f>
            <x14:dxf>
              <font>
                <color rgb="FF0070C0"/>
              </font>
            </x14:dxf>
          </x14:cfRule>
          <x14:cfRule type="cellIs" priority="128" operator="equal" id="{9C9D2AB9-83ED-4CB9-B414-1AC732DAC769}">
            <xm:f>Quellen!$C$7</xm:f>
            <x14:dxf>
              <font>
                <color rgb="FF00B050"/>
              </font>
            </x14:dxf>
          </x14:cfRule>
          <xm:sqref>P36</xm:sqref>
        </x14:conditionalFormatting>
        <x14:conditionalFormatting xmlns:xm="http://schemas.microsoft.com/office/excel/2006/main">
          <x14:cfRule type="cellIs" priority="125" operator="equal" id="{697B9EAE-F3AA-4387-9227-351B27D769F3}">
            <xm:f>Quellen!$C$8</xm:f>
            <x14:dxf>
              <font>
                <color rgb="FF0070C0"/>
              </font>
            </x14:dxf>
          </x14:cfRule>
          <x14:cfRule type="cellIs" priority="126" operator="equal" id="{2ED45114-372B-43F7-95D6-1E9B995BD062}">
            <xm:f>Quellen!$C$7</xm:f>
            <x14:dxf>
              <font>
                <color rgb="FF00B050"/>
              </font>
            </x14:dxf>
          </x14:cfRule>
          <xm:sqref>P37:P39</xm:sqref>
        </x14:conditionalFormatting>
        <x14:conditionalFormatting xmlns:xm="http://schemas.microsoft.com/office/excel/2006/main">
          <x14:cfRule type="cellIs" priority="123" operator="equal" id="{3F224D48-1418-4AEB-B31D-B31A87A24F4B}">
            <xm:f>Quellen!$C$8</xm:f>
            <x14:dxf>
              <font>
                <color rgb="FF0070C0"/>
              </font>
            </x14:dxf>
          </x14:cfRule>
          <x14:cfRule type="cellIs" priority="124" operator="equal" id="{66E7A39E-4A15-41AA-816A-1E53BA33333D}">
            <xm:f>Quellen!$C$7</xm:f>
            <x14:dxf>
              <font>
                <color rgb="FF00B050"/>
              </font>
            </x14:dxf>
          </x14:cfRule>
          <xm:sqref>P40</xm:sqref>
        </x14:conditionalFormatting>
        <x14:conditionalFormatting xmlns:xm="http://schemas.microsoft.com/office/excel/2006/main">
          <x14:cfRule type="cellIs" priority="121" operator="equal" id="{E40EE7DF-9781-442E-B61B-7E2D5D87F4E9}">
            <xm:f>Quellen!$C$8</xm:f>
            <x14:dxf>
              <font>
                <color rgb="FF0070C0"/>
              </font>
            </x14:dxf>
          </x14:cfRule>
          <x14:cfRule type="cellIs" priority="122" operator="equal" id="{CFB6F94F-BBF8-4B9E-BFE8-B3A9E55D7143}">
            <xm:f>Quellen!$C$7</xm:f>
            <x14:dxf>
              <font>
                <color rgb="FF00B050"/>
              </font>
            </x14:dxf>
          </x14:cfRule>
          <xm:sqref>P41:P43</xm:sqref>
        </x14:conditionalFormatting>
        <x14:conditionalFormatting xmlns:xm="http://schemas.microsoft.com/office/excel/2006/main">
          <x14:cfRule type="cellIs" priority="119" operator="equal" id="{98147928-9074-4778-929D-BE15D98DCEA1}">
            <xm:f>Quellen!$C$8</xm:f>
            <x14:dxf>
              <font>
                <color rgb="FF0070C0"/>
              </font>
            </x14:dxf>
          </x14:cfRule>
          <x14:cfRule type="cellIs" priority="120" operator="equal" id="{EA78C388-012D-43D7-8BCA-A2B6CB28CBA9}">
            <xm:f>Quellen!$C$7</xm:f>
            <x14:dxf>
              <font>
                <color rgb="FF00B050"/>
              </font>
            </x14:dxf>
          </x14:cfRule>
          <xm:sqref>P44</xm:sqref>
        </x14:conditionalFormatting>
        <x14:conditionalFormatting xmlns:xm="http://schemas.microsoft.com/office/excel/2006/main">
          <x14:cfRule type="cellIs" priority="117" operator="equal" id="{8D403357-F156-4C61-BF33-335F77A72278}">
            <xm:f>Quellen!$C$8</xm:f>
            <x14:dxf>
              <font>
                <color rgb="FF0070C0"/>
              </font>
            </x14:dxf>
          </x14:cfRule>
          <x14:cfRule type="cellIs" priority="118" operator="equal" id="{AD0D220C-2CDD-4B8A-9B5A-1B160C50E5BA}">
            <xm:f>Quellen!$C$7</xm:f>
            <x14:dxf>
              <font>
                <color rgb="FF00B050"/>
              </font>
            </x14:dxf>
          </x14:cfRule>
          <xm:sqref>P45:P47</xm:sqref>
        </x14:conditionalFormatting>
        <x14:conditionalFormatting xmlns:xm="http://schemas.microsoft.com/office/excel/2006/main">
          <x14:cfRule type="cellIs" priority="115" operator="equal" id="{76D91BF5-E208-47EB-B2B8-C050BE52BE99}">
            <xm:f>Quellen!$C$8</xm:f>
            <x14:dxf>
              <font>
                <color rgb="FF0070C0"/>
              </font>
            </x14:dxf>
          </x14:cfRule>
          <x14:cfRule type="cellIs" priority="116" operator="equal" id="{74F4F060-29BD-4A88-B736-775AE36B14BA}">
            <xm:f>Quellen!$C$7</xm:f>
            <x14:dxf>
              <font>
                <color rgb="FF00B050"/>
              </font>
            </x14:dxf>
          </x14:cfRule>
          <xm:sqref>P48</xm:sqref>
        </x14:conditionalFormatting>
        <x14:conditionalFormatting xmlns:xm="http://schemas.microsoft.com/office/excel/2006/main">
          <x14:cfRule type="cellIs" priority="113" operator="equal" id="{02C20106-5EEB-47D0-B599-D5A6DE4111C9}">
            <xm:f>Quellen!$C$8</xm:f>
            <x14:dxf>
              <font>
                <color rgb="FF0070C0"/>
              </font>
            </x14:dxf>
          </x14:cfRule>
          <x14:cfRule type="cellIs" priority="114" operator="equal" id="{368B390F-62A7-4660-907E-3DEF46C49F11}">
            <xm:f>Quellen!$C$7</xm:f>
            <x14:dxf>
              <font>
                <color rgb="FF00B050"/>
              </font>
            </x14:dxf>
          </x14:cfRule>
          <xm:sqref>P49:P51</xm:sqref>
        </x14:conditionalFormatting>
        <x14:conditionalFormatting xmlns:xm="http://schemas.microsoft.com/office/excel/2006/main">
          <x14:cfRule type="cellIs" priority="111" operator="equal" id="{D0DF08CD-1406-41C8-9D5E-75EE1F663602}">
            <xm:f>Quellen!$C$8</xm:f>
            <x14:dxf>
              <font>
                <color rgb="FF0070C0"/>
              </font>
            </x14:dxf>
          </x14:cfRule>
          <x14:cfRule type="cellIs" priority="112" operator="equal" id="{F18AB87C-E3B9-4D2C-B5EB-226E7897DDD8}">
            <xm:f>Quellen!$C$7</xm:f>
            <x14:dxf>
              <font>
                <color rgb="FF00B050"/>
              </font>
            </x14:dxf>
          </x14:cfRule>
          <xm:sqref>T28</xm:sqref>
        </x14:conditionalFormatting>
        <x14:conditionalFormatting xmlns:xm="http://schemas.microsoft.com/office/excel/2006/main">
          <x14:cfRule type="cellIs" priority="109" operator="equal" id="{8A445A83-13FC-4C7A-9F17-583583DBC0DE}">
            <xm:f>Quellen!$C$8</xm:f>
            <x14:dxf>
              <font>
                <color rgb="FF0070C0"/>
              </font>
            </x14:dxf>
          </x14:cfRule>
          <x14:cfRule type="cellIs" priority="110" operator="equal" id="{0FD89B21-CBA9-4EF9-8B0C-ECC1FBDAD307}">
            <xm:f>Quellen!$C$7</xm:f>
            <x14:dxf>
              <font>
                <color rgb="FF00B050"/>
              </font>
            </x14:dxf>
          </x14:cfRule>
          <xm:sqref>T29:T31</xm:sqref>
        </x14:conditionalFormatting>
        <x14:conditionalFormatting xmlns:xm="http://schemas.microsoft.com/office/excel/2006/main">
          <x14:cfRule type="cellIs" priority="107" operator="equal" id="{7F3BC776-46E1-4787-8BBF-3775AF378F7C}">
            <xm:f>Quellen!$C$8</xm:f>
            <x14:dxf>
              <font>
                <color rgb="FF0070C0"/>
              </font>
            </x14:dxf>
          </x14:cfRule>
          <x14:cfRule type="cellIs" priority="108" operator="equal" id="{3B4550E6-CB0A-487D-ACAF-762EF59702E8}">
            <xm:f>Quellen!$C$7</xm:f>
            <x14:dxf>
              <font>
                <color rgb="FF00B050"/>
              </font>
            </x14:dxf>
          </x14:cfRule>
          <xm:sqref>T24</xm:sqref>
        </x14:conditionalFormatting>
        <x14:conditionalFormatting xmlns:xm="http://schemas.microsoft.com/office/excel/2006/main">
          <x14:cfRule type="cellIs" priority="105" operator="equal" id="{43E1FEEE-A86C-4D47-A51F-6728D5BE3191}">
            <xm:f>Quellen!$C$8</xm:f>
            <x14:dxf>
              <font>
                <color rgb="FF0070C0"/>
              </font>
            </x14:dxf>
          </x14:cfRule>
          <x14:cfRule type="cellIs" priority="106" operator="equal" id="{82BA2E34-9592-42B3-95D1-FAE1597798CF}">
            <xm:f>Quellen!$C$7</xm:f>
            <x14:dxf>
              <font>
                <color rgb="FF00B050"/>
              </font>
            </x14:dxf>
          </x14:cfRule>
          <xm:sqref>T25:T27</xm:sqref>
        </x14:conditionalFormatting>
        <x14:conditionalFormatting xmlns:xm="http://schemas.microsoft.com/office/excel/2006/main">
          <x14:cfRule type="cellIs" priority="103" operator="equal" id="{260FD37E-5964-479A-8087-AE0E90583848}">
            <xm:f>Quellen!$C$8</xm:f>
            <x14:dxf>
              <font>
                <color rgb="FF0070C0"/>
              </font>
            </x14:dxf>
          </x14:cfRule>
          <x14:cfRule type="cellIs" priority="104" operator="equal" id="{C0FD4A01-B908-4F2A-B9A5-91702D6489CE}">
            <xm:f>Quellen!$C$7</xm:f>
            <x14:dxf>
              <font>
                <color rgb="FF00B050"/>
              </font>
            </x14:dxf>
          </x14:cfRule>
          <xm:sqref>T32</xm:sqref>
        </x14:conditionalFormatting>
        <x14:conditionalFormatting xmlns:xm="http://schemas.microsoft.com/office/excel/2006/main">
          <x14:cfRule type="cellIs" priority="101" operator="equal" id="{6438642F-9C79-4CF9-A5B7-9132CA7DFF08}">
            <xm:f>Quellen!$C$8</xm:f>
            <x14:dxf>
              <font>
                <color rgb="FF0070C0"/>
              </font>
            </x14:dxf>
          </x14:cfRule>
          <x14:cfRule type="cellIs" priority="102" operator="equal" id="{C9393D02-C1EA-4312-9BF8-03D0BAE79322}">
            <xm:f>Quellen!$C$7</xm:f>
            <x14:dxf>
              <font>
                <color rgb="FF00B050"/>
              </font>
            </x14:dxf>
          </x14:cfRule>
          <xm:sqref>T33:T35</xm:sqref>
        </x14:conditionalFormatting>
        <x14:conditionalFormatting xmlns:xm="http://schemas.microsoft.com/office/excel/2006/main">
          <x14:cfRule type="cellIs" priority="99" operator="equal" id="{97A5EBBF-420F-4FBC-94F1-4AEA9E5C57DE}">
            <xm:f>Quellen!$C$8</xm:f>
            <x14:dxf>
              <font>
                <color rgb="FF0070C0"/>
              </font>
            </x14:dxf>
          </x14:cfRule>
          <x14:cfRule type="cellIs" priority="100" operator="equal" id="{A4393051-C294-4EE7-961A-6B7BE2A25FE7}">
            <xm:f>Quellen!$C$7</xm:f>
            <x14:dxf>
              <font>
                <color rgb="FF00B050"/>
              </font>
            </x14:dxf>
          </x14:cfRule>
          <xm:sqref>T36</xm:sqref>
        </x14:conditionalFormatting>
        <x14:conditionalFormatting xmlns:xm="http://schemas.microsoft.com/office/excel/2006/main">
          <x14:cfRule type="cellIs" priority="97" operator="equal" id="{9044AB49-F51A-4475-A242-A6B257E2CF6A}">
            <xm:f>Quellen!$C$8</xm:f>
            <x14:dxf>
              <font>
                <color rgb="FF0070C0"/>
              </font>
            </x14:dxf>
          </x14:cfRule>
          <x14:cfRule type="cellIs" priority="98" operator="equal" id="{49C39FBE-D347-45DB-B9DD-0000A80720AC}">
            <xm:f>Quellen!$C$7</xm:f>
            <x14:dxf>
              <font>
                <color rgb="FF00B050"/>
              </font>
            </x14:dxf>
          </x14:cfRule>
          <xm:sqref>T37:T39</xm:sqref>
        </x14:conditionalFormatting>
        <x14:conditionalFormatting xmlns:xm="http://schemas.microsoft.com/office/excel/2006/main">
          <x14:cfRule type="cellIs" priority="95" operator="equal" id="{4C19CACB-5392-4550-BD6D-9A022FAB88C3}">
            <xm:f>Quellen!$C$8</xm:f>
            <x14:dxf>
              <font>
                <color rgb="FF0070C0"/>
              </font>
            </x14:dxf>
          </x14:cfRule>
          <x14:cfRule type="cellIs" priority="96" operator="equal" id="{C4A1E8AF-9309-4484-8C39-B06D1A31D59F}">
            <xm:f>Quellen!$C$7</xm:f>
            <x14:dxf>
              <font>
                <color rgb="FF00B050"/>
              </font>
            </x14:dxf>
          </x14:cfRule>
          <xm:sqref>T40</xm:sqref>
        </x14:conditionalFormatting>
        <x14:conditionalFormatting xmlns:xm="http://schemas.microsoft.com/office/excel/2006/main">
          <x14:cfRule type="cellIs" priority="93" operator="equal" id="{6C635BEA-E315-49F9-9CA6-4EDD80C68731}">
            <xm:f>Quellen!$C$8</xm:f>
            <x14:dxf>
              <font>
                <color rgb="FF0070C0"/>
              </font>
            </x14:dxf>
          </x14:cfRule>
          <x14:cfRule type="cellIs" priority="94" operator="equal" id="{A6586343-E62D-43AE-B55E-A43D8B6E5F41}">
            <xm:f>Quellen!$C$7</xm:f>
            <x14:dxf>
              <font>
                <color rgb="FF00B050"/>
              </font>
            </x14:dxf>
          </x14:cfRule>
          <xm:sqref>T41:T43</xm:sqref>
        </x14:conditionalFormatting>
        <x14:conditionalFormatting xmlns:xm="http://schemas.microsoft.com/office/excel/2006/main">
          <x14:cfRule type="cellIs" priority="91" operator="equal" id="{AF30AB49-212D-434D-9B5E-540AE1146870}">
            <xm:f>Quellen!$C$8</xm:f>
            <x14:dxf>
              <font>
                <color rgb="FF0070C0"/>
              </font>
            </x14:dxf>
          </x14:cfRule>
          <x14:cfRule type="cellIs" priority="92" operator="equal" id="{1E4021ED-C966-45D8-88E5-6B85D5AED49C}">
            <xm:f>Quellen!$C$7</xm:f>
            <x14:dxf>
              <font>
                <color rgb="FF00B050"/>
              </font>
            </x14:dxf>
          </x14:cfRule>
          <xm:sqref>T44</xm:sqref>
        </x14:conditionalFormatting>
        <x14:conditionalFormatting xmlns:xm="http://schemas.microsoft.com/office/excel/2006/main">
          <x14:cfRule type="cellIs" priority="89" operator="equal" id="{85EDF9DF-8361-42B5-BF6C-8A7C72F912DB}">
            <xm:f>Quellen!$C$8</xm:f>
            <x14:dxf>
              <font>
                <color rgb="FF0070C0"/>
              </font>
            </x14:dxf>
          </x14:cfRule>
          <x14:cfRule type="cellIs" priority="90" operator="equal" id="{C4F9F45F-D0DD-4A77-BB96-741ADA75749B}">
            <xm:f>Quellen!$C$7</xm:f>
            <x14:dxf>
              <font>
                <color rgb="FF00B050"/>
              </font>
            </x14:dxf>
          </x14:cfRule>
          <xm:sqref>T45:T47</xm:sqref>
        </x14:conditionalFormatting>
        <x14:conditionalFormatting xmlns:xm="http://schemas.microsoft.com/office/excel/2006/main">
          <x14:cfRule type="cellIs" priority="87" operator="equal" id="{A10481CF-B699-4B8D-91E9-F43A5CDD854E}">
            <xm:f>Quellen!$C$8</xm:f>
            <x14:dxf>
              <font>
                <color rgb="FF0070C0"/>
              </font>
            </x14:dxf>
          </x14:cfRule>
          <x14:cfRule type="cellIs" priority="88" operator="equal" id="{4ACA6657-2652-4061-9DDA-B56373D3BB90}">
            <xm:f>Quellen!$C$7</xm:f>
            <x14:dxf>
              <font>
                <color rgb="FF00B050"/>
              </font>
            </x14:dxf>
          </x14:cfRule>
          <xm:sqref>T48</xm:sqref>
        </x14:conditionalFormatting>
        <x14:conditionalFormatting xmlns:xm="http://schemas.microsoft.com/office/excel/2006/main">
          <x14:cfRule type="cellIs" priority="85" operator="equal" id="{3CD0DEFA-136E-422A-8F3B-19FC9B424F9F}">
            <xm:f>Quellen!$C$8</xm:f>
            <x14:dxf>
              <font>
                <color rgb="FF0070C0"/>
              </font>
            </x14:dxf>
          </x14:cfRule>
          <x14:cfRule type="cellIs" priority="86" operator="equal" id="{2BF7C93E-EFAF-4605-A5D5-A19BDBA59406}">
            <xm:f>Quellen!$C$7</xm:f>
            <x14:dxf>
              <font>
                <color rgb="FF00B050"/>
              </font>
            </x14:dxf>
          </x14:cfRule>
          <xm:sqref>T49:T51</xm:sqref>
        </x14:conditionalFormatting>
        <x14:conditionalFormatting xmlns:xm="http://schemas.microsoft.com/office/excel/2006/main">
          <x14:cfRule type="cellIs" priority="83" operator="equal" id="{D324A1E2-FF19-44AC-B86F-27B55E6A0ED3}">
            <xm:f>Quellen!$C$8</xm:f>
            <x14:dxf>
              <font>
                <color rgb="FF0070C0"/>
              </font>
            </x14:dxf>
          </x14:cfRule>
          <x14:cfRule type="cellIs" priority="84" operator="equal" id="{C015640D-15B1-48F0-9F81-3FD51DC5FA52}">
            <xm:f>Quellen!$C$7</xm:f>
            <x14:dxf>
              <font>
                <color rgb="FF00B050"/>
              </font>
            </x14:dxf>
          </x14:cfRule>
          <xm:sqref>X28</xm:sqref>
        </x14:conditionalFormatting>
        <x14:conditionalFormatting xmlns:xm="http://schemas.microsoft.com/office/excel/2006/main">
          <x14:cfRule type="cellIs" priority="81" operator="equal" id="{69F5F89D-6186-4C3C-9840-B2487C533FD0}">
            <xm:f>Quellen!$C$8</xm:f>
            <x14:dxf>
              <font>
                <color rgb="FF0070C0"/>
              </font>
            </x14:dxf>
          </x14:cfRule>
          <x14:cfRule type="cellIs" priority="82" operator="equal" id="{AE5EC6A1-7BFA-4FD5-9933-9A00C67C75E9}">
            <xm:f>Quellen!$C$7</xm:f>
            <x14:dxf>
              <font>
                <color rgb="FF00B050"/>
              </font>
            </x14:dxf>
          </x14:cfRule>
          <xm:sqref>X29:X31</xm:sqref>
        </x14:conditionalFormatting>
        <x14:conditionalFormatting xmlns:xm="http://schemas.microsoft.com/office/excel/2006/main">
          <x14:cfRule type="cellIs" priority="79" operator="equal" id="{3A298243-5926-4BEB-9EF5-D3974B3D5B13}">
            <xm:f>Quellen!$C$8</xm:f>
            <x14:dxf>
              <font>
                <color rgb="FF0070C0"/>
              </font>
            </x14:dxf>
          </x14:cfRule>
          <x14:cfRule type="cellIs" priority="80" operator="equal" id="{6F0831D4-AA5C-4BA2-9E8F-BDEF2384BD9A}">
            <xm:f>Quellen!$C$7</xm:f>
            <x14:dxf>
              <font>
                <color rgb="FF00B050"/>
              </font>
            </x14:dxf>
          </x14:cfRule>
          <xm:sqref>X24</xm:sqref>
        </x14:conditionalFormatting>
        <x14:conditionalFormatting xmlns:xm="http://schemas.microsoft.com/office/excel/2006/main">
          <x14:cfRule type="cellIs" priority="77" operator="equal" id="{761CA0D1-7C7C-4808-A051-3DA2C5E32595}">
            <xm:f>Quellen!$C$8</xm:f>
            <x14:dxf>
              <font>
                <color rgb="FF0070C0"/>
              </font>
            </x14:dxf>
          </x14:cfRule>
          <x14:cfRule type="cellIs" priority="78" operator="equal" id="{0DC943CB-5245-40A1-9B9F-48EBE7411090}">
            <xm:f>Quellen!$C$7</xm:f>
            <x14:dxf>
              <font>
                <color rgb="FF00B050"/>
              </font>
            </x14:dxf>
          </x14:cfRule>
          <xm:sqref>X25:X27</xm:sqref>
        </x14:conditionalFormatting>
        <x14:conditionalFormatting xmlns:xm="http://schemas.microsoft.com/office/excel/2006/main">
          <x14:cfRule type="cellIs" priority="75" operator="equal" id="{746D06C6-029A-4FC8-85D7-3A53FAFD390F}">
            <xm:f>Quellen!$C$8</xm:f>
            <x14:dxf>
              <font>
                <color rgb="FF0070C0"/>
              </font>
            </x14:dxf>
          </x14:cfRule>
          <x14:cfRule type="cellIs" priority="76" operator="equal" id="{79F719F9-1935-4DAC-8185-89EE0C3B99BC}">
            <xm:f>Quellen!$C$7</xm:f>
            <x14:dxf>
              <font>
                <color rgb="FF00B050"/>
              </font>
            </x14:dxf>
          </x14:cfRule>
          <xm:sqref>X32</xm:sqref>
        </x14:conditionalFormatting>
        <x14:conditionalFormatting xmlns:xm="http://schemas.microsoft.com/office/excel/2006/main">
          <x14:cfRule type="cellIs" priority="73" operator="equal" id="{D064B800-7981-4A85-AE5C-E9FC5E43A96F}">
            <xm:f>Quellen!$C$8</xm:f>
            <x14:dxf>
              <font>
                <color rgb="FF0070C0"/>
              </font>
            </x14:dxf>
          </x14:cfRule>
          <x14:cfRule type="cellIs" priority="74" operator="equal" id="{4812715F-7D7A-4E7E-AD0A-C45E229C02EB}">
            <xm:f>Quellen!$C$7</xm:f>
            <x14:dxf>
              <font>
                <color rgb="FF00B050"/>
              </font>
            </x14:dxf>
          </x14:cfRule>
          <xm:sqref>X33:X35</xm:sqref>
        </x14:conditionalFormatting>
        <x14:conditionalFormatting xmlns:xm="http://schemas.microsoft.com/office/excel/2006/main">
          <x14:cfRule type="cellIs" priority="71" operator="equal" id="{C34BBC1A-4855-4F73-BD0B-C118F9CBEEE7}">
            <xm:f>Quellen!$C$8</xm:f>
            <x14:dxf>
              <font>
                <color rgb="FF0070C0"/>
              </font>
            </x14:dxf>
          </x14:cfRule>
          <x14:cfRule type="cellIs" priority="72" operator="equal" id="{7597D7B5-39A8-4D33-A7F9-9029BC468065}">
            <xm:f>Quellen!$C$7</xm:f>
            <x14:dxf>
              <font>
                <color rgb="FF00B050"/>
              </font>
            </x14:dxf>
          </x14:cfRule>
          <xm:sqref>X36</xm:sqref>
        </x14:conditionalFormatting>
        <x14:conditionalFormatting xmlns:xm="http://schemas.microsoft.com/office/excel/2006/main">
          <x14:cfRule type="cellIs" priority="69" operator="equal" id="{96BFFD2D-BB2D-4986-8A98-7BFEDC91066D}">
            <xm:f>Quellen!$C$8</xm:f>
            <x14:dxf>
              <font>
                <color rgb="FF0070C0"/>
              </font>
            </x14:dxf>
          </x14:cfRule>
          <x14:cfRule type="cellIs" priority="70" operator="equal" id="{95C2DB36-0D03-4002-B786-FCD9D4D1B70D}">
            <xm:f>Quellen!$C$7</xm:f>
            <x14:dxf>
              <font>
                <color rgb="FF00B050"/>
              </font>
            </x14:dxf>
          </x14:cfRule>
          <xm:sqref>X37:X39</xm:sqref>
        </x14:conditionalFormatting>
        <x14:conditionalFormatting xmlns:xm="http://schemas.microsoft.com/office/excel/2006/main">
          <x14:cfRule type="cellIs" priority="67" operator="equal" id="{CF45BF9F-4A72-4C75-9576-9F78469C08FD}">
            <xm:f>Quellen!$C$8</xm:f>
            <x14:dxf>
              <font>
                <color rgb="FF0070C0"/>
              </font>
            </x14:dxf>
          </x14:cfRule>
          <x14:cfRule type="cellIs" priority="68" operator="equal" id="{BB82DC77-24E7-4DB1-9862-C2059AC20295}">
            <xm:f>Quellen!$C$7</xm:f>
            <x14:dxf>
              <font>
                <color rgb="FF00B050"/>
              </font>
            </x14:dxf>
          </x14:cfRule>
          <xm:sqref>X40</xm:sqref>
        </x14:conditionalFormatting>
        <x14:conditionalFormatting xmlns:xm="http://schemas.microsoft.com/office/excel/2006/main">
          <x14:cfRule type="cellIs" priority="65" operator="equal" id="{73D67029-1C50-4DD9-93AA-124AA0C7FAEE}">
            <xm:f>Quellen!$C$8</xm:f>
            <x14:dxf>
              <font>
                <color rgb="FF0070C0"/>
              </font>
            </x14:dxf>
          </x14:cfRule>
          <x14:cfRule type="cellIs" priority="66" operator="equal" id="{F402BA9B-09E8-4BD6-B3D9-917F709E8C30}">
            <xm:f>Quellen!$C$7</xm:f>
            <x14:dxf>
              <font>
                <color rgb="FF00B050"/>
              </font>
            </x14:dxf>
          </x14:cfRule>
          <xm:sqref>X41:X43</xm:sqref>
        </x14:conditionalFormatting>
        <x14:conditionalFormatting xmlns:xm="http://schemas.microsoft.com/office/excel/2006/main">
          <x14:cfRule type="cellIs" priority="63" operator="equal" id="{12B32698-833D-44AA-B69C-98DBAA08BB50}">
            <xm:f>Quellen!$C$8</xm:f>
            <x14:dxf>
              <font>
                <color rgb="FF0070C0"/>
              </font>
            </x14:dxf>
          </x14:cfRule>
          <x14:cfRule type="cellIs" priority="64" operator="equal" id="{24A9814A-16CD-4E70-A418-72A915152A3D}">
            <xm:f>Quellen!$C$7</xm:f>
            <x14:dxf>
              <font>
                <color rgb="FF00B050"/>
              </font>
            </x14:dxf>
          </x14:cfRule>
          <xm:sqref>X44</xm:sqref>
        </x14:conditionalFormatting>
        <x14:conditionalFormatting xmlns:xm="http://schemas.microsoft.com/office/excel/2006/main">
          <x14:cfRule type="cellIs" priority="61" operator="equal" id="{6A38AA3F-9027-49D4-9A85-760C86257630}">
            <xm:f>Quellen!$C$8</xm:f>
            <x14:dxf>
              <font>
                <color rgb="FF0070C0"/>
              </font>
            </x14:dxf>
          </x14:cfRule>
          <x14:cfRule type="cellIs" priority="62" operator="equal" id="{E22FCB96-B58E-43B7-B8C9-40E6E4F3C7A3}">
            <xm:f>Quellen!$C$7</xm:f>
            <x14:dxf>
              <font>
                <color rgb="FF00B050"/>
              </font>
            </x14:dxf>
          </x14:cfRule>
          <xm:sqref>X45:X47</xm:sqref>
        </x14:conditionalFormatting>
        <x14:conditionalFormatting xmlns:xm="http://schemas.microsoft.com/office/excel/2006/main">
          <x14:cfRule type="cellIs" priority="59" operator="equal" id="{22AF2392-C8D3-4EED-862D-17FFCB0A0157}">
            <xm:f>Quellen!$C$8</xm:f>
            <x14:dxf>
              <font>
                <color rgb="FF0070C0"/>
              </font>
            </x14:dxf>
          </x14:cfRule>
          <x14:cfRule type="cellIs" priority="60" operator="equal" id="{7F37E155-4A71-41B2-985F-E7DDCC6149A7}">
            <xm:f>Quellen!$C$7</xm:f>
            <x14:dxf>
              <font>
                <color rgb="FF00B050"/>
              </font>
            </x14:dxf>
          </x14:cfRule>
          <xm:sqref>X48</xm:sqref>
        </x14:conditionalFormatting>
        <x14:conditionalFormatting xmlns:xm="http://schemas.microsoft.com/office/excel/2006/main">
          <x14:cfRule type="cellIs" priority="57" operator="equal" id="{1093CAAA-BFEB-487D-A1EA-5A69922B3CCF}">
            <xm:f>Quellen!$C$8</xm:f>
            <x14:dxf>
              <font>
                <color rgb="FF0070C0"/>
              </font>
            </x14:dxf>
          </x14:cfRule>
          <x14:cfRule type="cellIs" priority="58" operator="equal" id="{B679D02A-8D88-4A40-8488-06A5EADEA5F7}">
            <xm:f>Quellen!$C$7</xm:f>
            <x14:dxf>
              <font>
                <color rgb="FF00B050"/>
              </font>
            </x14:dxf>
          </x14:cfRule>
          <xm:sqref>X49:X51</xm:sqref>
        </x14:conditionalFormatting>
        <x14:conditionalFormatting xmlns:xm="http://schemas.microsoft.com/office/excel/2006/main">
          <x14:cfRule type="cellIs" priority="55" operator="equal" id="{ACC7698D-8429-4727-A774-FBC4CF60DF27}">
            <xm:f>Quellen!$C$8</xm:f>
            <x14:dxf>
              <font>
                <color rgb="FF0070C0"/>
              </font>
            </x14:dxf>
          </x14:cfRule>
          <x14:cfRule type="cellIs" priority="56" operator="equal" id="{61229CC7-6C33-471A-A631-61B7DA465CA6}">
            <xm:f>Quellen!$C$7</xm:f>
            <x14:dxf>
              <font>
                <color rgb="FF00B050"/>
              </font>
            </x14:dxf>
          </x14:cfRule>
          <xm:sqref>AB28</xm:sqref>
        </x14:conditionalFormatting>
        <x14:conditionalFormatting xmlns:xm="http://schemas.microsoft.com/office/excel/2006/main">
          <x14:cfRule type="cellIs" priority="53" operator="equal" id="{548FB092-E598-4FC5-8D5B-E8F497FC1C09}">
            <xm:f>Quellen!$C$8</xm:f>
            <x14:dxf>
              <font>
                <color rgb="FF0070C0"/>
              </font>
            </x14:dxf>
          </x14:cfRule>
          <x14:cfRule type="cellIs" priority="54" operator="equal" id="{1AC7932B-52FB-4AB3-B9A9-02F74321D3D4}">
            <xm:f>Quellen!$C$7</xm:f>
            <x14:dxf>
              <font>
                <color rgb="FF00B050"/>
              </font>
            </x14:dxf>
          </x14:cfRule>
          <xm:sqref>AB29:AB31</xm:sqref>
        </x14:conditionalFormatting>
        <x14:conditionalFormatting xmlns:xm="http://schemas.microsoft.com/office/excel/2006/main">
          <x14:cfRule type="cellIs" priority="51" operator="equal" id="{79FD1118-C8EE-4C64-BD12-A97FC636FB98}">
            <xm:f>Quellen!$C$8</xm:f>
            <x14:dxf>
              <font>
                <color rgb="FF0070C0"/>
              </font>
            </x14:dxf>
          </x14:cfRule>
          <x14:cfRule type="cellIs" priority="52" operator="equal" id="{CA939BD2-F0BF-42B5-9C4E-2847A888E509}">
            <xm:f>Quellen!$C$7</xm:f>
            <x14:dxf>
              <font>
                <color rgb="FF00B050"/>
              </font>
            </x14:dxf>
          </x14:cfRule>
          <xm:sqref>AB24</xm:sqref>
        </x14:conditionalFormatting>
        <x14:conditionalFormatting xmlns:xm="http://schemas.microsoft.com/office/excel/2006/main">
          <x14:cfRule type="cellIs" priority="49" operator="equal" id="{962DCC32-639C-4893-A56C-B13E2136DBC6}">
            <xm:f>Quellen!$C$8</xm:f>
            <x14:dxf>
              <font>
                <color rgb="FF0070C0"/>
              </font>
            </x14:dxf>
          </x14:cfRule>
          <x14:cfRule type="cellIs" priority="50" operator="equal" id="{6C5F0CC2-C9F8-451F-8DCF-6EE36CD6F11B}">
            <xm:f>Quellen!$C$7</xm:f>
            <x14:dxf>
              <font>
                <color rgb="FF00B050"/>
              </font>
            </x14:dxf>
          </x14:cfRule>
          <xm:sqref>AB25:AB27</xm:sqref>
        </x14:conditionalFormatting>
        <x14:conditionalFormatting xmlns:xm="http://schemas.microsoft.com/office/excel/2006/main">
          <x14:cfRule type="cellIs" priority="47" operator="equal" id="{EAA5BC0C-0A90-4B02-AB7C-281A79776433}">
            <xm:f>Quellen!$C$8</xm:f>
            <x14:dxf>
              <font>
                <color rgb="FF0070C0"/>
              </font>
            </x14:dxf>
          </x14:cfRule>
          <x14:cfRule type="cellIs" priority="48" operator="equal" id="{BB920F27-544B-4F28-8852-3BDEEA567572}">
            <xm:f>Quellen!$C$7</xm:f>
            <x14:dxf>
              <font>
                <color rgb="FF00B050"/>
              </font>
            </x14:dxf>
          </x14:cfRule>
          <xm:sqref>AB32</xm:sqref>
        </x14:conditionalFormatting>
        <x14:conditionalFormatting xmlns:xm="http://schemas.microsoft.com/office/excel/2006/main">
          <x14:cfRule type="cellIs" priority="45" operator="equal" id="{302B4DA9-E980-4651-BFB0-4B57DD123B74}">
            <xm:f>Quellen!$C$8</xm:f>
            <x14:dxf>
              <font>
                <color rgb="FF0070C0"/>
              </font>
            </x14:dxf>
          </x14:cfRule>
          <x14:cfRule type="cellIs" priority="46" operator="equal" id="{CD1D5407-A73C-4240-A557-0CD692DFAE79}">
            <xm:f>Quellen!$C$7</xm:f>
            <x14:dxf>
              <font>
                <color rgb="FF00B050"/>
              </font>
            </x14:dxf>
          </x14:cfRule>
          <xm:sqref>AB33:AB35</xm:sqref>
        </x14:conditionalFormatting>
        <x14:conditionalFormatting xmlns:xm="http://schemas.microsoft.com/office/excel/2006/main">
          <x14:cfRule type="cellIs" priority="43" operator="equal" id="{49AD8AA7-85F8-40F1-899C-BA713254D133}">
            <xm:f>Quellen!$C$8</xm:f>
            <x14:dxf>
              <font>
                <color rgb="FF0070C0"/>
              </font>
            </x14:dxf>
          </x14:cfRule>
          <x14:cfRule type="cellIs" priority="44" operator="equal" id="{02DBB33A-1AFC-4916-B08A-924E05BA0F23}">
            <xm:f>Quellen!$C$7</xm:f>
            <x14:dxf>
              <font>
                <color rgb="FF00B050"/>
              </font>
            </x14:dxf>
          </x14:cfRule>
          <xm:sqref>AB36</xm:sqref>
        </x14:conditionalFormatting>
        <x14:conditionalFormatting xmlns:xm="http://schemas.microsoft.com/office/excel/2006/main">
          <x14:cfRule type="cellIs" priority="41" operator="equal" id="{52EC7400-AB99-4D39-B82A-D0D6AF82A5DD}">
            <xm:f>Quellen!$C$8</xm:f>
            <x14:dxf>
              <font>
                <color rgb="FF0070C0"/>
              </font>
            </x14:dxf>
          </x14:cfRule>
          <x14:cfRule type="cellIs" priority="42" operator="equal" id="{8A9E97EC-DEC2-451F-88D3-C64CC6A3315B}">
            <xm:f>Quellen!$C$7</xm:f>
            <x14:dxf>
              <font>
                <color rgb="FF00B050"/>
              </font>
            </x14:dxf>
          </x14:cfRule>
          <xm:sqref>AB37:AB39</xm:sqref>
        </x14:conditionalFormatting>
        <x14:conditionalFormatting xmlns:xm="http://schemas.microsoft.com/office/excel/2006/main">
          <x14:cfRule type="cellIs" priority="39" operator="equal" id="{287D956C-6AEA-4A59-AC6E-85A999E98325}">
            <xm:f>Quellen!$C$8</xm:f>
            <x14:dxf>
              <font>
                <color rgb="FF0070C0"/>
              </font>
            </x14:dxf>
          </x14:cfRule>
          <x14:cfRule type="cellIs" priority="40" operator="equal" id="{A2962EF5-298D-41EA-B201-9AD7D6E4AAC9}">
            <xm:f>Quellen!$C$7</xm:f>
            <x14:dxf>
              <font>
                <color rgb="FF00B050"/>
              </font>
            </x14:dxf>
          </x14:cfRule>
          <xm:sqref>AB40</xm:sqref>
        </x14:conditionalFormatting>
        <x14:conditionalFormatting xmlns:xm="http://schemas.microsoft.com/office/excel/2006/main">
          <x14:cfRule type="cellIs" priority="37" operator="equal" id="{6E355119-9DD3-448E-9D55-2FC8BD2A14AB}">
            <xm:f>Quellen!$C$8</xm:f>
            <x14:dxf>
              <font>
                <color rgb="FF0070C0"/>
              </font>
            </x14:dxf>
          </x14:cfRule>
          <x14:cfRule type="cellIs" priority="38" operator="equal" id="{8EA3CF54-2428-4C94-BEF9-D061790B2B03}">
            <xm:f>Quellen!$C$7</xm:f>
            <x14:dxf>
              <font>
                <color rgb="FF00B050"/>
              </font>
            </x14:dxf>
          </x14:cfRule>
          <xm:sqref>AB41:AB43</xm:sqref>
        </x14:conditionalFormatting>
        <x14:conditionalFormatting xmlns:xm="http://schemas.microsoft.com/office/excel/2006/main">
          <x14:cfRule type="cellIs" priority="35" operator="equal" id="{3EA70244-2C8D-4D18-9A0B-DFC812EECCF3}">
            <xm:f>Quellen!$C$8</xm:f>
            <x14:dxf>
              <font>
                <color rgb="FF0070C0"/>
              </font>
            </x14:dxf>
          </x14:cfRule>
          <x14:cfRule type="cellIs" priority="36" operator="equal" id="{485963C8-1317-446D-8E2A-90EF17DA1511}">
            <xm:f>Quellen!$C$7</xm:f>
            <x14:dxf>
              <font>
                <color rgb="FF00B050"/>
              </font>
            </x14:dxf>
          </x14:cfRule>
          <xm:sqref>AB44</xm:sqref>
        </x14:conditionalFormatting>
        <x14:conditionalFormatting xmlns:xm="http://schemas.microsoft.com/office/excel/2006/main">
          <x14:cfRule type="cellIs" priority="33" operator="equal" id="{8089D93A-DA6D-4F71-A9A3-994EED6034A6}">
            <xm:f>Quellen!$C$8</xm:f>
            <x14:dxf>
              <font>
                <color rgb="FF0070C0"/>
              </font>
            </x14:dxf>
          </x14:cfRule>
          <x14:cfRule type="cellIs" priority="34" operator="equal" id="{AA17171D-4945-40B7-A837-C0785D66C4C7}">
            <xm:f>Quellen!$C$7</xm:f>
            <x14:dxf>
              <font>
                <color rgb="FF00B050"/>
              </font>
            </x14:dxf>
          </x14:cfRule>
          <xm:sqref>AB45:AB47</xm:sqref>
        </x14:conditionalFormatting>
        <x14:conditionalFormatting xmlns:xm="http://schemas.microsoft.com/office/excel/2006/main">
          <x14:cfRule type="cellIs" priority="31" operator="equal" id="{56B69196-30F0-4C1C-A2B6-D92194BA4DA5}">
            <xm:f>Quellen!$C$8</xm:f>
            <x14:dxf>
              <font>
                <color rgb="FF0070C0"/>
              </font>
            </x14:dxf>
          </x14:cfRule>
          <x14:cfRule type="cellIs" priority="32" operator="equal" id="{DCCC48FD-4025-4106-8029-AB34E982ED90}">
            <xm:f>Quellen!$C$7</xm:f>
            <x14:dxf>
              <font>
                <color rgb="FF00B050"/>
              </font>
            </x14:dxf>
          </x14:cfRule>
          <xm:sqref>AB48</xm:sqref>
        </x14:conditionalFormatting>
        <x14:conditionalFormatting xmlns:xm="http://schemas.microsoft.com/office/excel/2006/main">
          <x14:cfRule type="cellIs" priority="29" operator="equal" id="{463A0718-F3C3-4DA3-B4BE-7AE0965EA364}">
            <xm:f>Quellen!$C$8</xm:f>
            <x14:dxf>
              <font>
                <color rgb="FF0070C0"/>
              </font>
            </x14:dxf>
          </x14:cfRule>
          <x14:cfRule type="cellIs" priority="30" operator="equal" id="{94C68664-DAE3-49CB-B891-5E4E45936BB9}">
            <xm:f>Quellen!$C$7</xm:f>
            <x14:dxf>
              <font>
                <color rgb="FF00B050"/>
              </font>
            </x14:dxf>
          </x14:cfRule>
          <xm:sqref>AB49:AB51</xm:sqref>
        </x14:conditionalFormatting>
        <x14:conditionalFormatting xmlns:xm="http://schemas.microsoft.com/office/excel/2006/main">
          <x14:cfRule type="cellIs" priority="27" operator="equal" id="{2F6CAA39-4AEF-436B-BBBF-6509145BAA89}">
            <xm:f>Quellen!$C$8</xm:f>
            <x14:dxf>
              <font>
                <color rgb="FF0070C0"/>
              </font>
            </x14:dxf>
          </x14:cfRule>
          <x14:cfRule type="cellIs" priority="28" operator="equal" id="{856345B4-8C26-40E8-A224-46A6B82A6AC4}">
            <xm:f>Quellen!$C$7</xm:f>
            <x14:dxf>
              <font>
                <color rgb="FF00B050"/>
              </font>
            </x14:dxf>
          </x14:cfRule>
          <xm:sqref>AF28</xm:sqref>
        </x14:conditionalFormatting>
        <x14:conditionalFormatting xmlns:xm="http://schemas.microsoft.com/office/excel/2006/main">
          <x14:cfRule type="cellIs" priority="25" operator="equal" id="{24E51237-5881-42D0-ADB1-D00203BEC462}">
            <xm:f>Quellen!$C$8</xm:f>
            <x14:dxf>
              <font>
                <color rgb="FF0070C0"/>
              </font>
            </x14:dxf>
          </x14:cfRule>
          <x14:cfRule type="cellIs" priority="26" operator="equal" id="{C9BC9062-FE6B-4EFA-A7A0-60704FBE9CAC}">
            <xm:f>Quellen!$C$7</xm:f>
            <x14:dxf>
              <font>
                <color rgb="FF00B050"/>
              </font>
            </x14:dxf>
          </x14:cfRule>
          <xm:sqref>AF29:AF31</xm:sqref>
        </x14:conditionalFormatting>
        <x14:conditionalFormatting xmlns:xm="http://schemas.microsoft.com/office/excel/2006/main">
          <x14:cfRule type="cellIs" priority="23" operator="equal" id="{4326B0EF-A103-40C4-8E41-EB6C54E79E2F}">
            <xm:f>Quellen!$C$8</xm:f>
            <x14:dxf>
              <font>
                <color rgb="FF0070C0"/>
              </font>
            </x14:dxf>
          </x14:cfRule>
          <x14:cfRule type="cellIs" priority="24" operator="equal" id="{037A69E5-4BF5-42A6-A5F6-3E84A33093F8}">
            <xm:f>Quellen!$C$7</xm:f>
            <x14:dxf>
              <font>
                <color rgb="FF00B050"/>
              </font>
            </x14:dxf>
          </x14:cfRule>
          <xm:sqref>AF24</xm:sqref>
        </x14:conditionalFormatting>
        <x14:conditionalFormatting xmlns:xm="http://schemas.microsoft.com/office/excel/2006/main">
          <x14:cfRule type="cellIs" priority="21" operator="equal" id="{47A31D11-CAF8-4AFC-9609-AB733D2EBAD6}">
            <xm:f>Quellen!$C$8</xm:f>
            <x14:dxf>
              <font>
                <color rgb="FF0070C0"/>
              </font>
            </x14:dxf>
          </x14:cfRule>
          <x14:cfRule type="cellIs" priority="22" operator="equal" id="{9445A724-C746-48B2-B415-4999308EE314}">
            <xm:f>Quellen!$C$7</xm:f>
            <x14:dxf>
              <font>
                <color rgb="FF00B050"/>
              </font>
            </x14:dxf>
          </x14:cfRule>
          <xm:sqref>AF25:AF27</xm:sqref>
        </x14:conditionalFormatting>
        <x14:conditionalFormatting xmlns:xm="http://schemas.microsoft.com/office/excel/2006/main">
          <x14:cfRule type="cellIs" priority="19" operator="equal" id="{3D5662CC-5428-43C4-9B7A-B527C406FE0D}">
            <xm:f>Quellen!$C$8</xm:f>
            <x14:dxf>
              <font>
                <color rgb="FF0070C0"/>
              </font>
            </x14:dxf>
          </x14:cfRule>
          <x14:cfRule type="cellIs" priority="20" operator="equal" id="{F2103D15-EB78-46DC-8DC9-CC3912B53F18}">
            <xm:f>Quellen!$C$7</xm:f>
            <x14:dxf>
              <font>
                <color rgb="FF00B050"/>
              </font>
            </x14:dxf>
          </x14:cfRule>
          <xm:sqref>AF32</xm:sqref>
        </x14:conditionalFormatting>
        <x14:conditionalFormatting xmlns:xm="http://schemas.microsoft.com/office/excel/2006/main">
          <x14:cfRule type="cellIs" priority="17" operator="equal" id="{F64710CA-BC5A-4771-A0B6-BE6F81B86157}">
            <xm:f>Quellen!$C$8</xm:f>
            <x14:dxf>
              <font>
                <color rgb="FF0070C0"/>
              </font>
            </x14:dxf>
          </x14:cfRule>
          <x14:cfRule type="cellIs" priority="18" operator="equal" id="{91057701-4411-43C4-9FAB-9C0A2D8866B3}">
            <xm:f>Quellen!$C$7</xm:f>
            <x14:dxf>
              <font>
                <color rgb="FF00B050"/>
              </font>
            </x14:dxf>
          </x14:cfRule>
          <xm:sqref>AF33:AF35</xm:sqref>
        </x14:conditionalFormatting>
        <x14:conditionalFormatting xmlns:xm="http://schemas.microsoft.com/office/excel/2006/main">
          <x14:cfRule type="cellIs" priority="15" operator="equal" id="{08E746A2-EB49-4208-830B-1B5CE67488D4}">
            <xm:f>Quellen!$C$8</xm:f>
            <x14:dxf>
              <font>
                <color rgb="FF0070C0"/>
              </font>
            </x14:dxf>
          </x14:cfRule>
          <x14:cfRule type="cellIs" priority="16" operator="equal" id="{02A85F65-CE2D-4C4E-84A7-4D9E0DA9894C}">
            <xm:f>Quellen!$C$7</xm:f>
            <x14:dxf>
              <font>
                <color rgb="FF00B050"/>
              </font>
            </x14:dxf>
          </x14:cfRule>
          <xm:sqref>AF36</xm:sqref>
        </x14:conditionalFormatting>
        <x14:conditionalFormatting xmlns:xm="http://schemas.microsoft.com/office/excel/2006/main">
          <x14:cfRule type="cellIs" priority="13" operator="equal" id="{985A56F8-F941-430F-BF81-AFECBE8B8D71}">
            <xm:f>Quellen!$C$8</xm:f>
            <x14:dxf>
              <font>
                <color rgb="FF0070C0"/>
              </font>
            </x14:dxf>
          </x14:cfRule>
          <x14:cfRule type="cellIs" priority="14" operator="equal" id="{67E7D119-4738-45A9-AD14-E038B53DC40E}">
            <xm:f>Quellen!$C$7</xm:f>
            <x14:dxf>
              <font>
                <color rgb="FF00B050"/>
              </font>
            </x14:dxf>
          </x14:cfRule>
          <xm:sqref>AF37:AF39</xm:sqref>
        </x14:conditionalFormatting>
        <x14:conditionalFormatting xmlns:xm="http://schemas.microsoft.com/office/excel/2006/main">
          <x14:cfRule type="cellIs" priority="11" operator="equal" id="{55197430-B549-4917-ADE6-366D30322CF2}">
            <xm:f>Quellen!$C$8</xm:f>
            <x14:dxf>
              <font>
                <color rgb="FF0070C0"/>
              </font>
            </x14:dxf>
          </x14:cfRule>
          <x14:cfRule type="cellIs" priority="12" operator="equal" id="{DCEFA2BD-C0EE-48A6-8A32-D7B126DF0789}">
            <xm:f>Quellen!$C$7</xm:f>
            <x14:dxf>
              <font>
                <color rgb="FF00B050"/>
              </font>
            </x14:dxf>
          </x14:cfRule>
          <xm:sqref>AF40</xm:sqref>
        </x14:conditionalFormatting>
        <x14:conditionalFormatting xmlns:xm="http://schemas.microsoft.com/office/excel/2006/main">
          <x14:cfRule type="cellIs" priority="9" operator="equal" id="{696C156A-85C4-45DA-AF77-AB6039DC91B4}">
            <xm:f>Quellen!$C$8</xm:f>
            <x14:dxf>
              <font>
                <color rgb="FF0070C0"/>
              </font>
            </x14:dxf>
          </x14:cfRule>
          <x14:cfRule type="cellIs" priority="10" operator="equal" id="{CEFC18C2-4D32-4AD6-BEF4-0E0B8AA1EF89}">
            <xm:f>Quellen!$C$7</xm:f>
            <x14:dxf>
              <font>
                <color rgb="FF00B050"/>
              </font>
            </x14:dxf>
          </x14:cfRule>
          <xm:sqref>AF41:AF43</xm:sqref>
        </x14:conditionalFormatting>
        <x14:conditionalFormatting xmlns:xm="http://schemas.microsoft.com/office/excel/2006/main">
          <x14:cfRule type="cellIs" priority="7" operator="equal" id="{E98667B5-C3B2-4494-BC10-BE54BB131C8A}">
            <xm:f>Quellen!$C$8</xm:f>
            <x14:dxf>
              <font>
                <color rgb="FF0070C0"/>
              </font>
            </x14:dxf>
          </x14:cfRule>
          <x14:cfRule type="cellIs" priority="8" operator="equal" id="{A54727BC-C052-4CC4-B6F0-B21CBD5D346A}">
            <xm:f>Quellen!$C$7</xm:f>
            <x14:dxf>
              <font>
                <color rgb="FF00B050"/>
              </font>
            </x14:dxf>
          </x14:cfRule>
          <xm:sqref>AF44</xm:sqref>
        </x14:conditionalFormatting>
        <x14:conditionalFormatting xmlns:xm="http://schemas.microsoft.com/office/excel/2006/main">
          <x14:cfRule type="cellIs" priority="5" operator="equal" id="{0AB32F2B-3E21-4CE7-96C4-A6827751F2F5}">
            <xm:f>Quellen!$C$8</xm:f>
            <x14:dxf>
              <font>
                <color rgb="FF0070C0"/>
              </font>
            </x14:dxf>
          </x14:cfRule>
          <x14:cfRule type="cellIs" priority="6" operator="equal" id="{795B3ACA-2D92-4550-8341-BDA539181021}">
            <xm:f>Quellen!$C$7</xm:f>
            <x14:dxf>
              <font>
                <color rgb="FF00B050"/>
              </font>
            </x14:dxf>
          </x14:cfRule>
          <xm:sqref>AF45:AF47</xm:sqref>
        </x14:conditionalFormatting>
        <x14:conditionalFormatting xmlns:xm="http://schemas.microsoft.com/office/excel/2006/main">
          <x14:cfRule type="cellIs" priority="3" operator="equal" id="{BC0F7A4C-4202-41E4-86FF-E86AAE78FACE}">
            <xm:f>Quellen!$C$8</xm:f>
            <x14:dxf>
              <font>
                <color rgb="FF0070C0"/>
              </font>
            </x14:dxf>
          </x14:cfRule>
          <x14:cfRule type="cellIs" priority="4" operator="equal" id="{3AA91E78-38E5-4B63-83CF-76E6D84C3CEA}">
            <xm:f>Quellen!$C$7</xm:f>
            <x14:dxf>
              <font>
                <color rgb="FF00B050"/>
              </font>
            </x14:dxf>
          </x14:cfRule>
          <xm:sqref>AF48</xm:sqref>
        </x14:conditionalFormatting>
        <x14:conditionalFormatting xmlns:xm="http://schemas.microsoft.com/office/excel/2006/main">
          <x14:cfRule type="cellIs" priority="1" operator="equal" id="{2AEB960D-E4AE-40A8-8288-6AC25F42D973}">
            <xm:f>Quellen!$C$8</xm:f>
            <x14:dxf>
              <font>
                <color rgb="FF0070C0"/>
              </font>
            </x14:dxf>
          </x14:cfRule>
          <x14:cfRule type="cellIs" priority="2" operator="equal" id="{F1403C5B-145C-4F2B-B0FF-A6A88A6F717E}">
            <xm:f>Quellen!$C$7</xm:f>
            <x14:dxf>
              <font>
                <color rgb="FF00B050"/>
              </font>
            </x14:dxf>
          </x14:cfRule>
          <xm:sqref>AF49:AF51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1000000}">
          <x14:formula1>
            <xm:f>Quellen!$C$11:$C$16</xm:f>
          </x14:formula1>
          <xm:sqref>I24:I51 Y24:Y51 E24:F51 M24:M51 Q24:Q51 AC24:AC51 AG24:AG51 U24:U51</xm:sqref>
        </x14:dataValidation>
        <x14:dataValidation type="list" allowBlank="1" showInputMessage="1" showErrorMessage="1" xr:uid="{00000000-0002-0000-0500-000002000000}">
          <x14:formula1>
            <xm:f>Quellen!$C$5:$C$8</xm:f>
          </x14:formula1>
          <xm:sqref>AB24:AB51 P24:P51 H24:H51 T24:T51 X24:X51 L24:L51 D24:D51 AF24:AF51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39997558519241921"/>
  </sheetPr>
  <dimension ref="A1:CQ103"/>
  <sheetViews>
    <sheetView showGridLines="0" workbookViewId="0">
      <selection activeCell="E6" sqref="E6:H6"/>
    </sheetView>
  </sheetViews>
  <sheetFormatPr baseColWidth="10" defaultRowHeight="15" x14ac:dyDescent="0.25"/>
  <cols>
    <col min="1" max="1" width="10.28515625" customWidth="1"/>
    <col min="2" max="11" width="3.5703125" customWidth="1"/>
    <col min="12" max="12" width="6.7109375" customWidth="1"/>
    <col min="13" max="22" width="3.5703125" customWidth="1"/>
    <col min="23" max="23" width="6.7109375" customWidth="1"/>
    <col min="24" max="24" width="3.7109375" customWidth="1"/>
    <col min="25" max="34" width="3.5703125" customWidth="1"/>
    <col min="35" max="35" width="6.7109375" customWidth="1"/>
    <col min="36" max="36" width="3.7109375" customWidth="1"/>
    <col min="37" max="46" width="3.5703125" customWidth="1"/>
    <col min="47" max="47" width="6.7109375" customWidth="1"/>
    <col min="48" max="48" width="3.7109375" customWidth="1"/>
    <col min="49" max="58" width="3.5703125" customWidth="1"/>
    <col min="59" max="59" width="6.7109375" customWidth="1"/>
    <col min="60" max="60" width="3.7109375" customWidth="1"/>
    <col min="61" max="70" width="3.5703125" customWidth="1"/>
    <col min="71" max="71" width="6.7109375" customWidth="1"/>
    <col min="72" max="72" width="3.7109375" customWidth="1"/>
    <col min="73" max="82" width="3.5703125" customWidth="1"/>
    <col min="83" max="83" width="6.7109375" customWidth="1"/>
    <col min="84" max="84" width="2.28515625" customWidth="1"/>
    <col min="85" max="94" width="3.5703125" customWidth="1"/>
    <col min="95" max="95" width="6.7109375" customWidth="1"/>
    <col min="96" max="96" width="3.140625" customWidth="1"/>
  </cols>
  <sheetData>
    <row r="1" spans="1:95" ht="18.75" x14ac:dyDescent="0.3">
      <c r="A1" s="2" t="str">
        <f>'BEISPIEL, regelmäßige N.'!A1</f>
        <v>Raumbelegungsplan - Nutzung des Bestandes</v>
      </c>
      <c r="B1" s="2"/>
      <c r="C1" s="2"/>
      <c r="D1" s="2"/>
      <c r="E1" s="2"/>
      <c r="F1" s="2"/>
      <c r="G1" s="2"/>
      <c r="H1" s="2"/>
      <c r="I1" s="2"/>
      <c r="J1" s="2"/>
    </row>
    <row r="2" spans="1:95" ht="9.75" customHeight="1" x14ac:dyDescent="0.25"/>
    <row r="3" spans="1:95" ht="15.75" x14ac:dyDescent="0.25">
      <c r="A3" s="415" t="str">
        <f>'BEISPIEL, regelmäßige N.'!A3</f>
        <v xml:space="preserve">Pastoraler Raum </v>
      </c>
      <c r="B3" s="376"/>
      <c r="C3" s="376"/>
      <c r="D3" s="376"/>
      <c r="E3" s="441">
        <f>'Ihr Pfarrheim, regelm. N.'!B3</f>
        <v>0</v>
      </c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301"/>
      <c r="AB3" s="301"/>
      <c r="AN3" s="301"/>
      <c r="AZ3" s="301"/>
      <c r="BL3" s="301"/>
      <c r="BX3" s="301"/>
      <c r="CJ3" s="301"/>
    </row>
    <row r="4" spans="1:95" ht="15.75" x14ac:dyDescent="0.25">
      <c r="A4" s="415" t="str">
        <f>'BEISPIEL, regelmäßige N.'!A4</f>
        <v>Kirchengemeinde</v>
      </c>
      <c r="B4" s="376"/>
      <c r="C4" s="376"/>
      <c r="D4" s="376"/>
      <c r="E4" s="441">
        <f>'Ihr Pfarrheim, regelm. N.'!B4</f>
        <v>0</v>
      </c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301"/>
      <c r="AB4" s="301"/>
      <c r="AN4" s="301"/>
      <c r="AZ4" s="301"/>
      <c r="BL4" s="301"/>
      <c r="BX4" s="301"/>
      <c r="CJ4" s="301"/>
    </row>
    <row r="5" spans="1:95" ht="3" customHeight="1" x14ac:dyDescent="0.25">
      <c r="E5" s="301"/>
      <c r="F5" s="301"/>
      <c r="G5" s="301"/>
      <c r="H5" s="301"/>
      <c r="I5" s="301"/>
      <c r="J5" s="301"/>
      <c r="K5" s="301"/>
      <c r="L5" s="301"/>
      <c r="M5" s="301"/>
      <c r="N5" s="301"/>
      <c r="O5" s="301"/>
      <c r="P5" s="301"/>
      <c r="Y5" s="301"/>
      <c r="Z5" s="301"/>
      <c r="AA5" s="301"/>
      <c r="AB5" s="301"/>
      <c r="AK5" s="301"/>
      <c r="AL5" s="301"/>
      <c r="AM5" s="301"/>
      <c r="AN5" s="301"/>
      <c r="AW5" s="301"/>
      <c r="AX5" s="301"/>
      <c r="AY5" s="301"/>
      <c r="AZ5" s="301"/>
      <c r="BI5" s="301"/>
      <c r="BJ5" s="301"/>
      <c r="BK5" s="301"/>
      <c r="BL5" s="301"/>
      <c r="BU5" s="301"/>
      <c r="BV5" s="301"/>
      <c r="BW5" s="301"/>
      <c r="BX5" s="301"/>
      <c r="CG5" s="301"/>
      <c r="CH5" s="301"/>
      <c r="CI5" s="301"/>
      <c r="CJ5" s="301"/>
    </row>
    <row r="6" spans="1:95" x14ac:dyDescent="0.25">
      <c r="A6" s="376" t="str">
        <f>'BEISPIEL, regelmäßige N.'!A6</f>
        <v>Stand:</v>
      </c>
      <c r="B6" s="376"/>
      <c r="E6" s="442"/>
      <c r="F6" s="443"/>
      <c r="G6" s="443"/>
      <c r="H6" s="443"/>
      <c r="I6" s="302"/>
      <c r="J6" s="302"/>
      <c r="K6" s="302"/>
      <c r="L6" s="302"/>
      <c r="M6" s="301"/>
      <c r="N6" s="301"/>
      <c r="O6" s="301"/>
      <c r="P6" s="301"/>
      <c r="Y6" s="301"/>
      <c r="Z6" s="301"/>
      <c r="AA6" s="301"/>
      <c r="AB6" s="301"/>
      <c r="AK6" s="301"/>
      <c r="AL6" s="301"/>
      <c r="AM6" s="301"/>
      <c r="AN6" s="301"/>
      <c r="AW6" s="301"/>
      <c r="AX6" s="301"/>
      <c r="AY6" s="301"/>
      <c r="AZ6" s="301"/>
      <c r="BI6" s="301"/>
      <c r="BJ6" s="301"/>
      <c r="BK6" s="301"/>
      <c r="BL6" s="301"/>
      <c r="BU6" s="301"/>
      <c r="BV6" s="301"/>
      <c r="BW6" s="301"/>
      <c r="BX6" s="301"/>
      <c r="CG6" s="301"/>
      <c r="CH6" s="301"/>
      <c r="CI6" s="301"/>
      <c r="CJ6" s="301"/>
    </row>
    <row r="7" spans="1:95" ht="3" customHeight="1" x14ac:dyDescent="0.25">
      <c r="E7" s="301"/>
      <c r="F7" s="301"/>
      <c r="G7" s="301"/>
      <c r="H7" s="301"/>
      <c r="I7" s="301"/>
      <c r="J7" s="301"/>
      <c r="K7" s="301"/>
      <c r="L7" s="301"/>
      <c r="M7" s="301"/>
      <c r="N7" s="301"/>
      <c r="O7" s="301"/>
      <c r="P7" s="301"/>
      <c r="Y7" s="301"/>
      <c r="Z7" s="301"/>
      <c r="AA7" s="301"/>
      <c r="AB7" s="301"/>
      <c r="AK7" s="301"/>
      <c r="AL7" s="301"/>
      <c r="AM7" s="301"/>
      <c r="AN7" s="301"/>
      <c r="AW7" s="301"/>
      <c r="AX7" s="301"/>
      <c r="AY7" s="301"/>
      <c r="AZ7" s="301"/>
      <c r="BI7" s="301"/>
      <c r="BJ7" s="301"/>
      <c r="BK7" s="301"/>
      <c r="BL7" s="301"/>
      <c r="BU7" s="301"/>
      <c r="BV7" s="301"/>
      <c r="BW7" s="301"/>
      <c r="BX7" s="301"/>
      <c r="CG7" s="301"/>
      <c r="CH7" s="301"/>
      <c r="CI7" s="301"/>
      <c r="CJ7" s="301"/>
    </row>
    <row r="8" spans="1:95" x14ac:dyDescent="0.25">
      <c r="A8" s="376" t="str">
        <f>'BEISPIEL, regelmäßige N.'!A8</f>
        <v>Gebäude:</v>
      </c>
      <c r="B8" s="376"/>
      <c r="C8" s="376"/>
      <c r="D8" s="376"/>
      <c r="E8" s="312" t="s">
        <v>248</v>
      </c>
      <c r="F8" s="301"/>
      <c r="G8" s="301"/>
      <c r="H8" s="301"/>
      <c r="I8" s="312"/>
      <c r="J8" s="312"/>
      <c r="K8" s="312"/>
      <c r="L8" s="312"/>
      <c r="M8" s="301"/>
      <c r="N8" s="301"/>
      <c r="O8" s="301"/>
      <c r="P8" s="301"/>
      <c r="Y8" s="301"/>
      <c r="Z8" s="301"/>
      <c r="AA8" s="301"/>
      <c r="AB8" s="301"/>
      <c r="AK8" s="301"/>
      <c r="AL8" s="301"/>
      <c r="AM8" s="301"/>
      <c r="AN8" s="301"/>
      <c r="AW8" s="301"/>
      <c r="AX8" s="301"/>
      <c r="AY8" s="301"/>
      <c r="AZ8" s="301"/>
      <c r="BI8" s="301"/>
      <c r="BJ8" s="301"/>
      <c r="BK8" s="301"/>
      <c r="BL8" s="301"/>
      <c r="BU8" s="301"/>
      <c r="BV8" s="301"/>
      <c r="BW8" s="301"/>
      <c r="BX8" s="301"/>
      <c r="CG8" s="301"/>
      <c r="CH8" s="301"/>
      <c r="CI8" s="301"/>
      <c r="CJ8" s="301"/>
    </row>
    <row r="9" spans="1:95" x14ac:dyDescent="0.25">
      <c r="A9" s="376" t="str">
        <f>'BEISPIEL, regelmäßige N.'!A9</f>
        <v>Gebäudeadresse:</v>
      </c>
      <c r="B9" s="376"/>
      <c r="C9" s="376"/>
      <c r="D9" s="376"/>
      <c r="E9" s="417">
        <f>'Ihre Kirche, regelm. N.'!B9</f>
        <v>0</v>
      </c>
      <c r="F9" s="417"/>
      <c r="G9" s="417"/>
      <c r="H9" s="417"/>
      <c r="I9" s="417"/>
      <c r="J9" s="417"/>
      <c r="K9" s="417"/>
      <c r="L9" s="417"/>
      <c r="M9" s="417"/>
      <c r="N9" s="417"/>
      <c r="O9" s="417"/>
      <c r="P9" s="301"/>
      <c r="AB9" s="301"/>
      <c r="AN9" s="301"/>
      <c r="AZ9" s="301"/>
      <c r="BL9" s="301"/>
      <c r="BX9" s="301"/>
      <c r="CJ9" s="301"/>
    </row>
    <row r="10" spans="1:95" x14ac:dyDescent="0.25">
      <c r="A10" s="376" t="s">
        <v>6</v>
      </c>
      <c r="B10" s="376"/>
      <c r="C10" s="376"/>
      <c r="D10" s="376"/>
      <c r="E10" s="417">
        <f>'Ihre Kirche, regelm. N.'!B10</f>
        <v>0</v>
      </c>
      <c r="F10" s="417"/>
      <c r="G10" s="417"/>
      <c r="H10" s="417"/>
      <c r="I10" s="301"/>
      <c r="J10" s="301"/>
      <c r="K10" s="301"/>
      <c r="L10" s="301"/>
      <c r="M10" s="301"/>
      <c r="N10" s="301"/>
      <c r="O10" s="301"/>
      <c r="P10" s="301"/>
      <c r="Y10" s="301"/>
      <c r="Z10" s="301"/>
      <c r="AA10" s="301"/>
      <c r="AB10" s="301"/>
      <c r="AK10" s="301"/>
      <c r="AL10" s="301"/>
      <c r="AM10" s="301"/>
      <c r="AN10" s="301"/>
      <c r="AW10" s="301"/>
      <c r="AX10" s="301"/>
      <c r="AY10" s="301"/>
      <c r="AZ10" s="301"/>
      <c r="BI10" s="301"/>
      <c r="BJ10" s="301"/>
      <c r="BK10" s="301"/>
      <c r="BL10" s="301"/>
      <c r="BU10" s="301"/>
      <c r="BV10" s="301"/>
      <c r="BW10" s="301"/>
      <c r="BX10" s="301"/>
      <c r="CG10" s="301"/>
      <c r="CH10" s="301"/>
      <c r="CI10" s="301"/>
      <c r="CJ10" s="301"/>
    </row>
    <row r="11" spans="1:95" ht="3" customHeight="1" x14ac:dyDescent="0.25"/>
    <row r="12" spans="1:95" ht="8.1" customHeight="1" x14ac:dyDescent="0.25"/>
    <row r="13" spans="1:95" ht="15.75" x14ac:dyDescent="0.25">
      <c r="A13" s="10" t="s">
        <v>59</v>
      </c>
      <c r="B13" s="4"/>
    </row>
    <row r="14" spans="1:95" ht="5.25" customHeight="1" thickBot="1" x14ac:dyDescent="0.3">
      <c r="A14" s="4"/>
      <c r="B14" s="4"/>
    </row>
    <row r="15" spans="1:95" ht="23.25" customHeight="1" x14ac:dyDescent="0.25">
      <c r="A15" s="56"/>
      <c r="B15" s="412" t="s">
        <v>24</v>
      </c>
      <c r="C15" s="413"/>
      <c r="D15" s="413"/>
      <c r="E15" s="413"/>
      <c r="F15" s="413"/>
      <c r="G15" s="413"/>
      <c r="H15" s="413"/>
      <c r="I15" s="413"/>
      <c r="J15" s="413"/>
      <c r="K15" s="387" t="s">
        <v>25</v>
      </c>
      <c r="L15" s="389" t="s">
        <v>26</v>
      </c>
      <c r="M15" s="412" t="s">
        <v>37</v>
      </c>
      <c r="N15" s="413"/>
      <c r="O15" s="413"/>
      <c r="P15" s="413"/>
      <c r="Q15" s="413"/>
      <c r="R15" s="413"/>
      <c r="S15" s="413"/>
      <c r="T15" s="59"/>
      <c r="U15" s="59"/>
      <c r="V15" s="387" t="s">
        <v>25</v>
      </c>
      <c r="W15" s="389" t="s">
        <v>26</v>
      </c>
      <c r="X15" s="66"/>
      <c r="Y15" s="412" t="s">
        <v>53</v>
      </c>
      <c r="Z15" s="413"/>
      <c r="AA15" s="413"/>
      <c r="AB15" s="413"/>
      <c r="AC15" s="413"/>
      <c r="AD15" s="413"/>
      <c r="AE15" s="413"/>
      <c r="AF15" s="59"/>
      <c r="AG15" s="59"/>
      <c r="AH15" s="387" t="s">
        <v>25</v>
      </c>
      <c r="AI15" s="389" t="s">
        <v>26</v>
      </c>
      <c r="AJ15" s="66"/>
      <c r="AK15" s="412" t="s">
        <v>54</v>
      </c>
      <c r="AL15" s="413"/>
      <c r="AM15" s="413"/>
      <c r="AN15" s="413"/>
      <c r="AO15" s="413"/>
      <c r="AP15" s="413"/>
      <c r="AQ15" s="413"/>
      <c r="AR15" s="413"/>
      <c r="AS15" s="413"/>
      <c r="AT15" s="387" t="s">
        <v>25</v>
      </c>
      <c r="AU15" s="389" t="s">
        <v>26</v>
      </c>
      <c r="AV15" s="71"/>
      <c r="AW15" s="412" t="s">
        <v>55</v>
      </c>
      <c r="AX15" s="413"/>
      <c r="AY15" s="413"/>
      <c r="AZ15" s="413"/>
      <c r="BA15" s="413"/>
      <c r="BB15" s="413"/>
      <c r="BC15" s="413"/>
      <c r="BD15" s="413"/>
      <c r="BE15" s="413"/>
      <c r="BF15" s="387" t="s">
        <v>25</v>
      </c>
      <c r="BG15" s="389" t="s">
        <v>26</v>
      </c>
      <c r="BH15" s="71"/>
      <c r="BI15" s="412" t="s">
        <v>56</v>
      </c>
      <c r="BJ15" s="413"/>
      <c r="BK15" s="413"/>
      <c r="BL15" s="413"/>
      <c r="BM15" s="413"/>
      <c r="BN15" s="413"/>
      <c r="BO15" s="413"/>
      <c r="BP15" s="413"/>
      <c r="BQ15" s="413"/>
      <c r="BR15" s="387" t="s">
        <v>25</v>
      </c>
      <c r="BS15" s="389" t="s">
        <v>26</v>
      </c>
      <c r="BT15" s="71"/>
      <c r="BU15" s="412" t="s">
        <v>57</v>
      </c>
      <c r="BV15" s="413"/>
      <c r="BW15" s="413"/>
      <c r="BX15" s="413"/>
      <c r="BY15" s="413"/>
      <c r="BZ15" s="413"/>
      <c r="CA15" s="413"/>
      <c r="CB15" s="413"/>
      <c r="CC15" s="413"/>
      <c r="CD15" s="387" t="s">
        <v>25</v>
      </c>
      <c r="CE15" s="389" t="s">
        <v>26</v>
      </c>
      <c r="CF15" s="71"/>
      <c r="CG15" s="412" t="s">
        <v>58</v>
      </c>
      <c r="CH15" s="413"/>
      <c r="CI15" s="413"/>
      <c r="CJ15" s="413"/>
      <c r="CK15" s="413"/>
      <c r="CL15" s="413"/>
      <c r="CM15" s="413"/>
      <c r="CN15" s="413"/>
      <c r="CO15" s="413"/>
      <c r="CP15" s="387" t="s">
        <v>25</v>
      </c>
      <c r="CQ15" s="393" t="s">
        <v>26</v>
      </c>
    </row>
    <row r="16" spans="1:95" ht="15.75" thickBot="1" x14ac:dyDescent="0.3">
      <c r="A16" s="57"/>
      <c r="B16" s="408" t="str">
        <f>'Ihre Kirche, regelm. N.'!C13</f>
        <v>Sakralraum</v>
      </c>
      <c r="C16" s="388"/>
      <c r="D16" s="388"/>
      <c r="E16" s="388"/>
      <c r="F16" s="388"/>
      <c r="G16" s="388"/>
      <c r="H16" s="388"/>
      <c r="I16" s="388"/>
      <c r="J16" s="388"/>
      <c r="K16" s="388"/>
      <c r="L16" s="390"/>
      <c r="M16" s="408">
        <f>'Ihre Kirche, regelm. N.'!C14</f>
        <v>0</v>
      </c>
      <c r="N16" s="388">
        <f>'BEISPIEL, regelmäßige N.'!O13</f>
        <v>0</v>
      </c>
      <c r="O16" s="388"/>
      <c r="P16" s="388"/>
      <c r="Q16" s="388"/>
      <c r="R16" s="388"/>
      <c r="S16" s="388"/>
      <c r="T16" s="299"/>
      <c r="U16" s="299"/>
      <c r="V16" s="388"/>
      <c r="W16" s="390"/>
      <c r="X16" s="67"/>
      <c r="Y16" s="408">
        <f>'Ihre Kirche, regelm. N.'!C15</f>
        <v>0</v>
      </c>
      <c r="Z16" s="388">
        <f>'BEISPIEL, regelmäßige N.'!AA13</f>
        <v>0</v>
      </c>
      <c r="AA16" s="388"/>
      <c r="AB16" s="388"/>
      <c r="AC16" s="388"/>
      <c r="AD16" s="388"/>
      <c r="AE16" s="388"/>
      <c r="AF16" s="299"/>
      <c r="AG16" s="299"/>
      <c r="AH16" s="388"/>
      <c r="AI16" s="390"/>
      <c r="AJ16" s="67"/>
      <c r="AK16" s="408">
        <f>'Ihre Kirche, regelm. N.'!C16</f>
        <v>0</v>
      </c>
      <c r="AL16" s="388">
        <f>'BEISPIEL, regelmäßige N.'!AJ13</f>
        <v>0</v>
      </c>
      <c r="AM16" s="388"/>
      <c r="AN16" s="388"/>
      <c r="AO16" s="388"/>
      <c r="AP16" s="388"/>
      <c r="AQ16" s="388"/>
      <c r="AR16" s="388"/>
      <c r="AS16" s="388"/>
      <c r="AT16" s="388"/>
      <c r="AU16" s="390"/>
      <c r="AV16" s="72"/>
      <c r="AW16" s="408">
        <f>'Ihre Kirche, regelm. N.'!C17</f>
        <v>0</v>
      </c>
      <c r="AX16" s="388">
        <f>'BEISPIEL, regelmäßige N.'!AS13</f>
        <v>0</v>
      </c>
      <c r="AY16" s="388"/>
      <c r="AZ16" s="388"/>
      <c r="BA16" s="388"/>
      <c r="BB16" s="388"/>
      <c r="BC16" s="388"/>
      <c r="BD16" s="388"/>
      <c r="BE16" s="388"/>
      <c r="BF16" s="388"/>
      <c r="BG16" s="390"/>
      <c r="BH16" s="72"/>
      <c r="BI16" s="408">
        <f>'Ihre Kirche, regelm. N.'!C18</f>
        <v>0</v>
      </c>
      <c r="BJ16" s="388">
        <f>'BEISPIEL, regelmäßige N.'!BE13</f>
        <v>0</v>
      </c>
      <c r="BK16" s="388"/>
      <c r="BL16" s="388"/>
      <c r="BM16" s="388"/>
      <c r="BN16" s="388"/>
      <c r="BO16" s="388"/>
      <c r="BP16" s="388"/>
      <c r="BQ16" s="388"/>
      <c r="BR16" s="388"/>
      <c r="BS16" s="390"/>
      <c r="BT16" s="72"/>
      <c r="BU16" s="408">
        <f>'Ihre Kirche, regelm. N.'!C19</f>
        <v>0</v>
      </c>
      <c r="BV16" s="388"/>
      <c r="BW16" s="388"/>
      <c r="BX16" s="388"/>
      <c r="BY16" s="388"/>
      <c r="BZ16" s="388"/>
      <c r="CA16" s="388"/>
      <c r="CB16" s="388"/>
      <c r="CC16" s="388"/>
      <c r="CD16" s="388"/>
      <c r="CE16" s="390"/>
      <c r="CF16" s="72"/>
      <c r="CG16" s="408">
        <f>'Ihre Kirche, regelm. N.'!C20</f>
        <v>0</v>
      </c>
      <c r="CH16" s="388">
        <f>'BEISPIEL, regelmäßige N.'!CC13</f>
        <v>0</v>
      </c>
      <c r="CI16" s="388"/>
      <c r="CJ16" s="388"/>
      <c r="CK16" s="388"/>
      <c r="CL16" s="388"/>
      <c r="CM16" s="388"/>
      <c r="CN16" s="388"/>
      <c r="CO16" s="388"/>
      <c r="CP16" s="388"/>
      <c r="CQ16" s="394"/>
    </row>
    <row r="17" spans="1:95" x14ac:dyDescent="0.25">
      <c r="A17" s="419" t="s">
        <v>65</v>
      </c>
      <c r="B17" s="44">
        <v>1</v>
      </c>
      <c r="C17" s="435"/>
      <c r="D17" s="436"/>
      <c r="E17" s="436"/>
      <c r="F17" s="436"/>
      <c r="G17" s="436"/>
      <c r="H17" s="436"/>
      <c r="I17" s="436"/>
      <c r="J17" s="437"/>
      <c r="K17" s="271"/>
      <c r="L17" s="322"/>
      <c r="M17" s="44">
        <v>1</v>
      </c>
      <c r="N17" s="435"/>
      <c r="O17" s="436"/>
      <c r="P17" s="436"/>
      <c r="Q17" s="436"/>
      <c r="R17" s="436"/>
      <c r="S17" s="436"/>
      <c r="T17" s="436"/>
      <c r="U17" s="437"/>
      <c r="V17" s="271"/>
      <c r="W17" s="322"/>
      <c r="X17" s="67"/>
      <c r="Y17" s="44">
        <v>1</v>
      </c>
      <c r="Z17" s="435"/>
      <c r="AA17" s="436"/>
      <c r="AB17" s="436"/>
      <c r="AC17" s="436"/>
      <c r="AD17" s="436"/>
      <c r="AE17" s="436"/>
      <c r="AF17" s="436"/>
      <c r="AG17" s="437"/>
      <c r="AH17" s="271"/>
      <c r="AI17" s="322"/>
      <c r="AJ17" s="67"/>
      <c r="AK17" s="44">
        <v>1</v>
      </c>
      <c r="AL17" s="435"/>
      <c r="AM17" s="436"/>
      <c r="AN17" s="436"/>
      <c r="AO17" s="436"/>
      <c r="AP17" s="436"/>
      <c r="AQ17" s="436"/>
      <c r="AR17" s="436"/>
      <c r="AS17" s="437"/>
      <c r="AT17" s="271"/>
      <c r="AU17" s="322"/>
      <c r="AV17" s="72"/>
      <c r="AW17" s="44">
        <v>1</v>
      </c>
      <c r="AX17" s="435"/>
      <c r="AY17" s="436"/>
      <c r="AZ17" s="436"/>
      <c r="BA17" s="436"/>
      <c r="BB17" s="436"/>
      <c r="BC17" s="436"/>
      <c r="BD17" s="436"/>
      <c r="BE17" s="437"/>
      <c r="BF17" s="268"/>
      <c r="BG17" s="322"/>
      <c r="BH17" s="72"/>
      <c r="BI17" s="44">
        <v>1</v>
      </c>
      <c r="BJ17" s="435"/>
      <c r="BK17" s="436"/>
      <c r="BL17" s="436"/>
      <c r="BM17" s="436"/>
      <c r="BN17" s="436"/>
      <c r="BO17" s="436"/>
      <c r="BP17" s="436"/>
      <c r="BQ17" s="437"/>
      <c r="BR17" s="268"/>
      <c r="BS17" s="322"/>
      <c r="BT17" s="72"/>
      <c r="BU17" s="44">
        <v>1</v>
      </c>
      <c r="BV17" s="435"/>
      <c r="BW17" s="436"/>
      <c r="BX17" s="436"/>
      <c r="BY17" s="436"/>
      <c r="BZ17" s="436"/>
      <c r="CA17" s="436"/>
      <c r="CB17" s="436"/>
      <c r="CC17" s="437"/>
      <c r="CD17" s="268"/>
      <c r="CE17" s="322"/>
      <c r="CF17" s="72"/>
      <c r="CG17" s="44">
        <v>1</v>
      </c>
      <c r="CH17" s="435"/>
      <c r="CI17" s="436"/>
      <c r="CJ17" s="436"/>
      <c r="CK17" s="436"/>
      <c r="CL17" s="436"/>
      <c r="CM17" s="436"/>
      <c r="CN17" s="436"/>
      <c r="CO17" s="437"/>
      <c r="CP17" s="271"/>
      <c r="CQ17" s="322"/>
    </row>
    <row r="18" spans="1:95" x14ac:dyDescent="0.25">
      <c r="A18" s="419"/>
      <c r="B18" s="45">
        <v>2</v>
      </c>
      <c r="C18" s="432"/>
      <c r="D18" s="433"/>
      <c r="E18" s="433"/>
      <c r="F18" s="433"/>
      <c r="G18" s="433"/>
      <c r="H18" s="433"/>
      <c r="I18" s="433"/>
      <c r="J18" s="434"/>
      <c r="K18" s="271"/>
      <c r="L18" s="323"/>
      <c r="M18" s="45">
        <v>2</v>
      </c>
      <c r="N18" s="432"/>
      <c r="O18" s="433"/>
      <c r="P18" s="433"/>
      <c r="Q18" s="433"/>
      <c r="R18" s="433"/>
      <c r="S18" s="433"/>
      <c r="T18" s="433"/>
      <c r="U18" s="434"/>
      <c r="V18" s="271"/>
      <c r="W18" s="323"/>
      <c r="X18" s="67"/>
      <c r="Y18" s="45">
        <v>2</v>
      </c>
      <c r="Z18" s="432"/>
      <c r="AA18" s="433"/>
      <c r="AB18" s="433"/>
      <c r="AC18" s="433"/>
      <c r="AD18" s="433"/>
      <c r="AE18" s="433"/>
      <c r="AF18" s="433"/>
      <c r="AG18" s="434"/>
      <c r="AH18" s="271"/>
      <c r="AI18" s="323"/>
      <c r="AJ18" s="67"/>
      <c r="AK18" s="45">
        <v>2</v>
      </c>
      <c r="AL18" s="432"/>
      <c r="AM18" s="433"/>
      <c r="AN18" s="433"/>
      <c r="AO18" s="433"/>
      <c r="AP18" s="433"/>
      <c r="AQ18" s="433"/>
      <c r="AR18" s="433"/>
      <c r="AS18" s="434"/>
      <c r="AT18" s="271"/>
      <c r="AU18" s="323"/>
      <c r="AV18" s="72"/>
      <c r="AW18" s="45">
        <v>2</v>
      </c>
      <c r="AX18" s="432"/>
      <c r="AY18" s="433"/>
      <c r="AZ18" s="433"/>
      <c r="BA18" s="433"/>
      <c r="BB18" s="433"/>
      <c r="BC18" s="433"/>
      <c r="BD18" s="433"/>
      <c r="BE18" s="434"/>
      <c r="BF18" s="271"/>
      <c r="BG18" s="323"/>
      <c r="BH18" s="72"/>
      <c r="BI18" s="45">
        <v>2</v>
      </c>
      <c r="BJ18" s="432"/>
      <c r="BK18" s="433"/>
      <c r="BL18" s="433"/>
      <c r="BM18" s="433"/>
      <c r="BN18" s="433"/>
      <c r="BO18" s="433"/>
      <c r="BP18" s="433"/>
      <c r="BQ18" s="434"/>
      <c r="BR18" s="271"/>
      <c r="BS18" s="323"/>
      <c r="BT18" s="72"/>
      <c r="BU18" s="45">
        <v>2</v>
      </c>
      <c r="BV18" s="432"/>
      <c r="BW18" s="433"/>
      <c r="BX18" s="433"/>
      <c r="BY18" s="433"/>
      <c r="BZ18" s="433"/>
      <c r="CA18" s="433"/>
      <c r="CB18" s="433"/>
      <c r="CC18" s="434"/>
      <c r="CD18" s="271"/>
      <c r="CE18" s="323"/>
      <c r="CF18" s="72"/>
      <c r="CG18" s="45">
        <v>2</v>
      </c>
      <c r="CH18" s="432"/>
      <c r="CI18" s="433"/>
      <c r="CJ18" s="433"/>
      <c r="CK18" s="433"/>
      <c r="CL18" s="433"/>
      <c r="CM18" s="433"/>
      <c r="CN18" s="433"/>
      <c r="CO18" s="434"/>
      <c r="CP18" s="271"/>
      <c r="CQ18" s="323"/>
    </row>
    <row r="19" spans="1:95" x14ac:dyDescent="0.25">
      <c r="A19" s="419"/>
      <c r="B19" s="45">
        <v>3</v>
      </c>
      <c r="C19" s="432"/>
      <c r="D19" s="433"/>
      <c r="E19" s="433"/>
      <c r="F19" s="433"/>
      <c r="G19" s="433"/>
      <c r="H19" s="433"/>
      <c r="I19" s="433"/>
      <c r="J19" s="434"/>
      <c r="K19" s="271"/>
      <c r="L19" s="323"/>
      <c r="M19" s="45">
        <v>3</v>
      </c>
      <c r="N19" s="432"/>
      <c r="O19" s="433"/>
      <c r="P19" s="433"/>
      <c r="Q19" s="433"/>
      <c r="R19" s="433"/>
      <c r="S19" s="433"/>
      <c r="T19" s="433"/>
      <c r="U19" s="434"/>
      <c r="V19" s="271"/>
      <c r="W19" s="323"/>
      <c r="X19" s="67"/>
      <c r="Y19" s="45">
        <v>3</v>
      </c>
      <c r="Z19" s="432"/>
      <c r="AA19" s="433"/>
      <c r="AB19" s="433"/>
      <c r="AC19" s="433"/>
      <c r="AD19" s="433"/>
      <c r="AE19" s="433"/>
      <c r="AF19" s="433"/>
      <c r="AG19" s="434"/>
      <c r="AH19" s="271"/>
      <c r="AI19" s="323"/>
      <c r="AJ19" s="67"/>
      <c r="AK19" s="45">
        <v>3</v>
      </c>
      <c r="AL19" s="432"/>
      <c r="AM19" s="433"/>
      <c r="AN19" s="433"/>
      <c r="AO19" s="433"/>
      <c r="AP19" s="433"/>
      <c r="AQ19" s="433"/>
      <c r="AR19" s="433"/>
      <c r="AS19" s="434"/>
      <c r="AT19" s="271"/>
      <c r="AU19" s="323"/>
      <c r="AV19" s="72"/>
      <c r="AW19" s="45">
        <v>3</v>
      </c>
      <c r="AX19" s="432"/>
      <c r="AY19" s="433"/>
      <c r="AZ19" s="433"/>
      <c r="BA19" s="433"/>
      <c r="BB19" s="433"/>
      <c r="BC19" s="433"/>
      <c r="BD19" s="433"/>
      <c r="BE19" s="434"/>
      <c r="BF19" s="271"/>
      <c r="BG19" s="323"/>
      <c r="BH19" s="72"/>
      <c r="BI19" s="45">
        <v>3</v>
      </c>
      <c r="BJ19" s="432"/>
      <c r="BK19" s="433"/>
      <c r="BL19" s="433"/>
      <c r="BM19" s="433"/>
      <c r="BN19" s="433"/>
      <c r="BO19" s="433"/>
      <c r="BP19" s="433"/>
      <c r="BQ19" s="434"/>
      <c r="BR19" s="271"/>
      <c r="BS19" s="323"/>
      <c r="BT19" s="72"/>
      <c r="BU19" s="45">
        <v>3</v>
      </c>
      <c r="BV19" s="432"/>
      <c r="BW19" s="433"/>
      <c r="BX19" s="433"/>
      <c r="BY19" s="433"/>
      <c r="BZ19" s="433"/>
      <c r="CA19" s="433"/>
      <c r="CB19" s="433"/>
      <c r="CC19" s="434"/>
      <c r="CD19" s="271"/>
      <c r="CE19" s="323"/>
      <c r="CF19" s="72"/>
      <c r="CG19" s="45">
        <v>3</v>
      </c>
      <c r="CH19" s="432"/>
      <c r="CI19" s="433"/>
      <c r="CJ19" s="433"/>
      <c r="CK19" s="433"/>
      <c r="CL19" s="433"/>
      <c r="CM19" s="433"/>
      <c r="CN19" s="433"/>
      <c r="CO19" s="434"/>
      <c r="CP19" s="271"/>
      <c r="CQ19" s="323"/>
    </row>
    <row r="20" spans="1:95" x14ac:dyDescent="0.25">
      <c r="A20" s="419"/>
      <c r="B20" s="45">
        <v>4</v>
      </c>
      <c r="C20" s="432"/>
      <c r="D20" s="433"/>
      <c r="E20" s="433"/>
      <c r="F20" s="433"/>
      <c r="G20" s="433"/>
      <c r="H20" s="433"/>
      <c r="I20" s="433"/>
      <c r="J20" s="434"/>
      <c r="K20" s="271"/>
      <c r="L20" s="323"/>
      <c r="M20" s="45">
        <v>4</v>
      </c>
      <c r="N20" s="432"/>
      <c r="O20" s="433"/>
      <c r="P20" s="433"/>
      <c r="Q20" s="433"/>
      <c r="R20" s="433"/>
      <c r="S20" s="433"/>
      <c r="T20" s="433"/>
      <c r="U20" s="434"/>
      <c r="V20" s="271"/>
      <c r="W20" s="323"/>
      <c r="X20" s="67"/>
      <c r="Y20" s="45">
        <v>4</v>
      </c>
      <c r="Z20" s="432"/>
      <c r="AA20" s="433"/>
      <c r="AB20" s="433"/>
      <c r="AC20" s="433"/>
      <c r="AD20" s="433"/>
      <c r="AE20" s="433"/>
      <c r="AF20" s="433"/>
      <c r="AG20" s="434"/>
      <c r="AH20" s="271"/>
      <c r="AI20" s="323"/>
      <c r="AJ20" s="67"/>
      <c r="AK20" s="45">
        <v>4</v>
      </c>
      <c r="AL20" s="432"/>
      <c r="AM20" s="433"/>
      <c r="AN20" s="433"/>
      <c r="AO20" s="433"/>
      <c r="AP20" s="433"/>
      <c r="AQ20" s="433"/>
      <c r="AR20" s="433"/>
      <c r="AS20" s="434"/>
      <c r="AT20" s="271"/>
      <c r="AU20" s="323"/>
      <c r="AV20" s="72"/>
      <c r="AW20" s="45">
        <v>4</v>
      </c>
      <c r="AX20" s="432"/>
      <c r="AY20" s="433"/>
      <c r="AZ20" s="433"/>
      <c r="BA20" s="433"/>
      <c r="BB20" s="433"/>
      <c r="BC20" s="433"/>
      <c r="BD20" s="433"/>
      <c r="BE20" s="434"/>
      <c r="BF20" s="271"/>
      <c r="BG20" s="323"/>
      <c r="BH20" s="72"/>
      <c r="BI20" s="45">
        <v>4</v>
      </c>
      <c r="BJ20" s="432"/>
      <c r="BK20" s="433"/>
      <c r="BL20" s="433"/>
      <c r="BM20" s="433"/>
      <c r="BN20" s="433"/>
      <c r="BO20" s="433"/>
      <c r="BP20" s="433"/>
      <c r="BQ20" s="434"/>
      <c r="BR20" s="271"/>
      <c r="BS20" s="323"/>
      <c r="BT20" s="72"/>
      <c r="BU20" s="45">
        <v>4</v>
      </c>
      <c r="BV20" s="432"/>
      <c r="BW20" s="433"/>
      <c r="BX20" s="433"/>
      <c r="BY20" s="433"/>
      <c r="BZ20" s="433"/>
      <c r="CA20" s="433"/>
      <c r="CB20" s="433"/>
      <c r="CC20" s="434"/>
      <c r="CD20" s="271"/>
      <c r="CE20" s="323"/>
      <c r="CF20" s="72"/>
      <c r="CG20" s="45">
        <v>4</v>
      </c>
      <c r="CH20" s="432"/>
      <c r="CI20" s="433"/>
      <c r="CJ20" s="433"/>
      <c r="CK20" s="433"/>
      <c r="CL20" s="433"/>
      <c r="CM20" s="433"/>
      <c r="CN20" s="433"/>
      <c r="CO20" s="434"/>
      <c r="CP20" s="271"/>
      <c r="CQ20" s="323"/>
    </row>
    <row r="21" spans="1:95" x14ac:dyDescent="0.25">
      <c r="A21" s="419"/>
      <c r="B21" s="45">
        <v>5</v>
      </c>
      <c r="C21" s="432"/>
      <c r="D21" s="433"/>
      <c r="E21" s="433"/>
      <c r="F21" s="433"/>
      <c r="G21" s="433"/>
      <c r="H21" s="433"/>
      <c r="I21" s="433"/>
      <c r="J21" s="434"/>
      <c r="K21" s="271"/>
      <c r="L21" s="323"/>
      <c r="M21" s="45">
        <v>5</v>
      </c>
      <c r="N21" s="432"/>
      <c r="O21" s="433"/>
      <c r="P21" s="433"/>
      <c r="Q21" s="433"/>
      <c r="R21" s="433"/>
      <c r="S21" s="433"/>
      <c r="T21" s="433"/>
      <c r="U21" s="434"/>
      <c r="V21" s="271"/>
      <c r="W21" s="323"/>
      <c r="X21" s="67"/>
      <c r="Y21" s="45">
        <v>5</v>
      </c>
      <c r="Z21" s="432"/>
      <c r="AA21" s="433"/>
      <c r="AB21" s="433"/>
      <c r="AC21" s="433"/>
      <c r="AD21" s="433"/>
      <c r="AE21" s="433"/>
      <c r="AF21" s="433"/>
      <c r="AG21" s="434"/>
      <c r="AH21" s="271"/>
      <c r="AI21" s="323"/>
      <c r="AJ21" s="67"/>
      <c r="AK21" s="45">
        <v>5</v>
      </c>
      <c r="AL21" s="432"/>
      <c r="AM21" s="433"/>
      <c r="AN21" s="433"/>
      <c r="AO21" s="433"/>
      <c r="AP21" s="433"/>
      <c r="AQ21" s="433"/>
      <c r="AR21" s="433"/>
      <c r="AS21" s="434"/>
      <c r="AT21" s="271"/>
      <c r="AU21" s="323"/>
      <c r="AV21" s="72"/>
      <c r="AW21" s="45">
        <v>5</v>
      </c>
      <c r="AX21" s="432"/>
      <c r="AY21" s="433"/>
      <c r="AZ21" s="433"/>
      <c r="BA21" s="433"/>
      <c r="BB21" s="433"/>
      <c r="BC21" s="433"/>
      <c r="BD21" s="433"/>
      <c r="BE21" s="434"/>
      <c r="BF21" s="271"/>
      <c r="BG21" s="323"/>
      <c r="BH21" s="72"/>
      <c r="BI21" s="45">
        <v>5</v>
      </c>
      <c r="BJ21" s="432"/>
      <c r="BK21" s="433"/>
      <c r="BL21" s="433"/>
      <c r="BM21" s="433"/>
      <c r="BN21" s="433"/>
      <c r="BO21" s="433"/>
      <c r="BP21" s="433"/>
      <c r="BQ21" s="434"/>
      <c r="BR21" s="271"/>
      <c r="BS21" s="323"/>
      <c r="BT21" s="72"/>
      <c r="BU21" s="45">
        <v>5</v>
      </c>
      <c r="BV21" s="432"/>
      <c r="BW21" s="433"/>
      <c r="BX21" s="433"/>
      <c r="BY21" s="433"/>
      <c r="BZ21" s="433"/>
      <c r="CA21" s="433"/>
      <c r="CB21" s="433"/>
      <c r="CC21" s="434"/>
      <c r="CD21" s="271"/>
      <c r="CE21" s="323"/>
      <c r="CF21" s="72"/>
      <c r="CG21" s="45">
        <v>5</v>
      </c>
      <c r="CH21" s="432"/>
      <c r="CI21" s="433"/>
      <c r="CJ21" s="433"/>
      <c r="CK21" s="433"/>
      <c r="CL21" s="433"/>
      <c r="CM21" s="433"/>
      <c r="CN21" s="433"/>
      <c r="CO21" s="434"/>
      <c r="CP21" s="271"/>
      <c r="CQ21" s="323"/>
    </row>
    <row r="22" spans="1:95" x14ac:dyDescent="0.25">
      <c r="A22" s="419"/>
      <c r="B22" s="45">
        <v>6</v>
      </c>
      <c r="C22" s="432"/>
      <c r="D22" s="433"/>
      <c r="E22" s="433"/>
      <c r="F22" s="433"/>
      <c r="G22" s="433"/>
      <c r="H22" s="433"/>
      <c r="I22" s="433"/>
      <c r="J22" s="434"/>
      <c r="K22" s="271"/>
      <c r="L22" s="323"/>
      <c r="M22" s="45">
        <v>6</v>
      </c>
      <c r="N22" s="432"/>
      <c r="O22" s="433"/>
      <c r="P22" s="433"/>
      <c r="Q22" s="433"/>
      <c r="R22" s="433"/>
      <c r="S22" s="433"/>
      <c r="T22" s="433"/>
      <c r="U22" s="434"/>
      <c r="V22" s="271"/>
      <c r="W22" s="323"/>
      <c r="X22" s="67"/>
      <c r="Y22" s="45">
        <v>6</v>
      </c>
      <c r="Z22" s="432"/>
      <c r="AA22" s="433"/>
      <c r="AB22" s="433"/>
      <c r="AC22" s="433"/>
      <c r="AD22" s="433"/>
      <c r="AE22" s="433"/>
      <c r="AF22" s="433"/>
      <c r="AG22" s="434"/>
      <c r="AH22" s="271"/>
      <c r="AI22" s="323"/>
      <c r="AJ22" s="67"/>
      <c r="AK22" s="45">
        <v>6</v>
      </c>
      <c r="AL22" s="432"/>
      <c r="AM22" s="433"/>
      <c r="AN22" s="433"/>
      <c r="AO22" s="433"/>
      <c r="AP22" s="433"/>
      <c r="AQ22" s="433"/>
      <c r="AR22" s="433"/>
      <c r="AS22" s="434"/>
      <c r="AT22" s="271"/>
      <c r="AU22" s="323"/>
      <c r="AV22" s="72"/>
      <c r="AW22" s="45">
        <v>6</v>
      </c>
      <c r="AX22" s="432"/>
      <c r="AY22" s="433"/>
      <c r="AZ22" s="433"/>
      <c r="BA22" s="433"/>
      <c r="BB22" s="433"/>
      <c r="BC22" s="433"/>
      <c r="BD22" s="433"/>
      <c r="BE22" s="434"/>
      <c r="BF22" s="271"/>
      <c r="BG22" s="323"/>
      <c r="BH22" s="72"/>
      <c r="BI22" s="45">
        <v>6</v>
      </c>
      <c r="BJ22" s="432"/>
      <c r="BK22" s="433"/>
      <c r="BL22" s="433"/>
      <c r="BM22" s="433"/>
      <c r="BN22" s="433"/>
      <c r="BO22" s="433"/>
      <c r="BP22" s="433"/>
      <c r="BQ22" s="434"/>
      <c r="BR22" s="271"/>
      <c r="BS22" s="323"/>
      <c r="BT22" s="72"/>
      <c r="BU22" s="45">
        <v>6</v>
      </c>
      <c r="BV22" s="432"/>
      <c r="BW22" s="433"/>
      <c r="BX22" s="433"/>
      <c r="BY22" s="433"/>
      <c r="BZ22" s="433"/>
      <c r="CA22" s="433"/>
      <c r="CB22" s="433"/>
      <c r="CC22" s="434"/>
      <c r="CD22" s="271"/>
      <c r="CE22" s="323"/>
      <c r="CF22" s="72"/>
      <c r="CG22" s="45">
        <v>6</v>
      </c>
      <c r="CH22" s="432"/>
      <c r="CI22" s="433"/>
      <c r="CJ22" s="433"/>
      <c r="CK22" s="433"/>
      <c r="CL22" s="433"/>
      <c r="CM22" s="433"/>
      <c r="CN22" s="433"/>
      <c r="CO22" s="434"/>
      <c r="CP22" s="271"/>
      <c r="CQ22" s="323"/>
    </row>
    <row r="23" spans="1:95" x14ac:dyDescent="0.25">
      <c r="A23" s="419"/>
      <c r="B23" s="45">
        <v>7</v>
      </c>
      <c r="C23" s="432"/>
      <c r="D23" s="433"/>
      <c r="E23" s="433"/>
      <c r="F23" s="433"/>
      <c r="G23" s="433"/>
      <c r="H23" s="433"/>
      <c r="I23" s="433"/>
      <c r="J23" s="434"/>
      <c r="K23" s="271"/>
      <c r="L23" s="323"/>
      <c r="M23" s="45">
        <v>7</v>
      </c>
      <c r="N23" s="432"/>
      <c r="O23" s="433"/>
      <c r="P23" s="433"/>
      <c r="Q23" s="433"/>
      <c r="R23" s="433"/>
      <c r="S23" s="433"/>
      <c r="T23" s="433"/>
      <c r="U23" s="434"/>
      <c r="V23" s="271"/>
      <c r="W23" s="323"/>
      <c r="X23" s="67"/>
      <c r="Y23" s="45">
        <v>7</v>
      </c>
      <c r="Z23" s="432"/>
      <c r="AA23" s="433"/>
      <c r="AB23" s="433"/>
      <c r="AC23" s="433"/>
      <c r="AD23" s="433"/>
      <c r="AE23" s="433"/>
      <c r="AF23" s="433"/>
      <c r="AG23" s="434"/>
      <c r="AH23" s="271"/>
      <c r="AI23" s="323"/>
      <c r="AJ23" s="67"/>
      <c r="AK23" s="45">
        <v>7</v>
      </c>
      <c r="AL23" s="432"/>
      <c r="AM23" s="433"/>
      <c r="AN23" s="433"/>
      <c r="AO23" s="433"/>
      <c r="AP23" s="433"/>
      <c r="AQ23" s="433"/>
      <c r="AR23" s="433"/>
      <c r="AS23" s="434"/>
      <c r="AT23" s="271"/>
      <c r="AU23" s="323"/>
      <c r="AV23" s="72"/>
      <c r="AW23" s="45">
        <v>7</v>
      </c>
      <c r="AX23" s="432"/>
      <c r="AY23" s="433"/>
      <c r="AZ23" s="433"/>
      <c r="BA23" s="433"/>
      <c r="BB23" s="433"/>
      <c r="BC23" s="433"/>
      <c r="BD23" s="433"/>
      <c r="BE23" s="434"/>
      <c r="BF23" s="271"/>
      <c r="BG23" s="323"/>
      <c r="BH23" s="72"/>
      <c r="BI23" s="45">
        <v>7</v>
      </c>
      <c r="BJ23" s="432"/>
      <c r="BK23" s="433"/>
      <c r="BL23" s="433"/>
      <c r="BM23" s="433"/>
      <c r="BN23" s="433"/>
      <c r="BO23" s="433"/>
      <c r="BP23" s="433"/>
      <c r="BQ23" s="434"/>
      <c r="BR23" s="271"/>
      <c r="BS23" s="323"/>
      <c r="BT23" s="72"/>
      <c r="BU23" s="45">
        <v>7</v>
      </c>
      <c r="BV23" s="432"/>
      <c r="BW23" s="433"/>
      <c r="BX23" s="433"/>
      <c r="BY23" s="433"/>
      <c r="BZ23" s="433"/>
      <c r="CA23" s="433"/>
      <c r="CB23" s="433"/>
      <c r="CC23" s="434"/>
      <c r="CD23" s="271"/>
      <c r="CE23" s="323"/>
      <c r="CF23" s="72"/>
      <c r="CG23" s="45">
        <v>7</v>
      </c>
      <c r="CH23" s="432"/>
      <c r="CI23" s="433"/>
      <c r="CJ23" s="433"/>
      <c r="CK23" s="433"/>
      <c r="CL23" s="433"/>
      <c r="CM23" s="433"/>
      <c r="CN23" s="433"/>
      <c r="CO23" s="434"/>
      <c r="CP23" s="271"/>
      <c r="CQ23" s="323"/>
    </row>
    <row r="24" spans="1:95" x14ac:dyDescent="0.25">
      <c r="A24" s="419"/>
      <c r="B24" s="45">
        <v>8</v>
      </c>
      <c r="C24" s="432"/>
      <c r="D24" s="433"/>
      <c r="E24" s="433"/>
      <c r="F24" s="433"/>
      <c r="G24" s="433"/>
      <c r="H24" s="433"/>
      <c r="I24" s="433"/>
      <c r="J24" s="434"/>
      <c r="K24" s="271"/>
      <c r="L24" s="323"/>
      <c r="M24" s="45">
        <v>8</v>
      </c>
      <c r="N24" s="432"/>
      <c r="O24" s="433"/>
      <c r="P24" s="433"/>
      <c r="Q24" s="433"/>
      <c r="R24" s="433"/>
      <c r="S24" s="433"/>
      <c r="T24" s="433"/>
      <c r="U24" s="434"/>
      <c r="V24" s="271"/>
      <c r="W24" s="323"/>
      <c r="X24" s="67"/>
      <c r="Y24" s="45">
        <v>8</v>
      </c>
      <c r="Z24" s="432"/>
      <c r="AA24" s="433"/>
      <c r="AB24" s="433"/>
      <c r="AC24" s="433"/>
      <c r="AD24" s="433"/>
      <c r="AE24" s="433"/>
      <c r="AF24" s="433"/>
      <c r="AG24" s="434"/>
      <c r="AH24" s="271"/>
      <c r="AI24" s="323"/>
      <c r="AJ24" s="67"/>
      <c r="AK24" s="45">
        <v>8</v>
      </c>
      <c r="AL24" s="432"/>
      <c r="AM24" s="433"/>
      <c r="AN24" s="433"/>
      <c r="AO24" s="433"/>
      <c r="AP24" s="433"/>
      <c r="AQ24" s="433"/>
      <c r="AR24" s="433"/>
      <c r="AS24" s="434"/>
      <c r="AT24" s="271"/>
      <c r="AU24" s="323"/>
      <c r="AV24" s="72"/>
      <c r="AW24" s="45">
        <v>8</v>
      </c>
      <c r="AX24" s="432"/>
      <c r="AY24" s="433"/>
      <c r="AZ24" s="433"/>
      <c r="BA24" s="433"/>
      <c r="BB24" s="433"/>
      <c r="BC24" s="433"/>
      <c r="BD24" s="433"/>
      <c r="BE24" s="434"/>
      <c r="BF24" s="271"/>
      <c r="BG24" s="323"/>
      <c r="BH24" s="72"/>
      <c r="BI24" s="45">
        <v>8</v>
      </c>
      <c r="BJ24" s="432"/>
      <c r="BK24" s="433"/>
      <c r="BL24" s="433"/>
      <c r="BM24" s="433"/>
      <c r="BN24" s="433"/>
      <c r="BO24" s="433"/>
      <c r="BP24" s="433"/>
      <c r="BQ24" s="434"/>
      <c r="BR24" s="271"/>
      <c r="BS24" s="323"/>
      <c r="BT24" s="72"/>
      <c r="BU24" s="45">
        <v>8</v>
      </c>
      <c r="BV24" s="432"/>
      <c r="BW24" s="433"/>
      <c r="BX24" s="433"/>
      <c r="BY24" s="433"/>
      <c r="BZ24" s="433"/>
      <c r="CA24" s="433"/>
      <c r="CB24" s="433"/>
      <c r="CC24" s="434"/>
      <c r="CD24" s="271"/>
      <c r="CE24" s="323"/>
      <c r="CF24" s="72"/>
      <c r="CG24" s="45">
        <v>8</v>
      </c>
      <c r="CH24" s="432"/>
      <c r="CI24" s="433"/>
      <c r="CJ24" s="433"/>
      <c r="CK24" s="433"/>
      <c r="CL24" s="433"/>
      <c r="CM24" s="433"/>
      <c r="CN24" s="433"/>
      <c r="CO24" s="434"/>
      <c r="CP24" s="271"/>
      <c r="CQ24" s="323"/>
    </row>
    <row r="25" spans="1:95" x14ac:dyDescent="0.25">
      <c r="A25" s="419"/>
      <c r="B25" s="45">
        <v>9</v>
      </c>
      <c r="C25" s="432"/>
      <c r="D25" s="433"/>
      <c r="E25" s="433"/>
      <c r="F25" s="433"/>
      <c r="G25" s="433"/>
      <c r="H25" s="433"/>
      <c r="I25" s="433"/>
      <c r="J25" s="434"/>
      <c r="K25" s="271"/>
      <c r="L25" s="323"/>
      <c r="M25" s="45">
        <v>9</v>
      </c>
      <c r="N25" s="432"/>
      <c r="O25" s="433"/>
      <c r="P25" s="433"/>
      <c r="Q25" s="433"/>
      <c r="R25" s="433"/>
      <c r="S25" s="433"/>
      <c r="T25" s="433"/>
      <c r="U25" s="434"/>
      <c r="V25" s="271"/>
      <c r="W25" s="323"/>
      <c r="X25" s="67"/>
      <c r="Y25" s="45">
        <v>9</v>
      </c>
      <c r="Z25" s="432"/>
      <c r="AA25" s="433"/>
      <c r="AB25" s="433"/>
      <c r="AC25" s="433"/>
      <c r="AD25" s="433"/>
      <c r="AE25" s="433"/>
      <c r="AF25" s="433"/>
      <c r="AG25" s="434"/>
      <c r="AH25" s="271"/>
      <c r="AI25" s="323"/>
      <c r="AJ25" s="67"/>
      <c r="AK25" s="45">
        <v>9</v>
      </c>
      <c r="AL25" s="432"/>
      <c r="AM25" s="433"/>
      <c r="AN25" s="433"/>
      <c r="AO25" s="433"/>
      <c r="AP25" s="433"/>
      <c r="AQ25" s="433"/>
      <c r="AR25" s="433"/>
      <c r="AS25" s="434"/>
      <c r="AT25" s="271"/>
      <c r="AU25" s="323"/>
      <c r="AV25" s="72"/>
      <c r="AW25" s="45">
        <v>9</v>
      </c>
      <c r="AX25" s="432"/>
      <c r="AY25" s="433"/>
      <c r="AZ25" s="433"/>
      <c r="BA25" s="433"/>
      <c r="BB25" s="433"/>
      <c r="BC25" s="433"/>
      <c r="BD25" s="433"/>
      <c r="BE25" s="434"/>
      <c r="BF25" s="271"/>
      <c r="BG25" s="323"/>
      <c r="BH25" s="72"/>
      <c r="BI25" s="45">
        <v>9</v>
      </c>
      <c r="BJ25" s="432"/>
      <c r="BK25" s="433"/>
      <c r="BL25" s="433"/>
      <c r="BM25" s="433"/>
      <c r="BN25" s="433"/>
      <c r="BO25" s="433"/>
      <c r="BP25" s="433"/>
      <c r="BQ25" s="434"/>
      <c r="BR25" s="271"/>
      <c r="BS25" s="323"/>
      <c r="BT25" s="72"/>
      <c r="BU25" s="45">
        <v>9</v>
      </c>
      <c r="BV25" s="432"/>
      <c r="BW25" s="433"/>
      <c r="BX25" s="433"/>
      <c r="BY25" s="433"/>
      <c r="BZ25" s="433"/>
      <c r="CA25" s="433"/>
      <c r="CB25" s="433"/>
      <c r="CC25" s="434"/>
      <c r="CD25" s="271"/>
      <c r="CE25" s="323"/>
      <c r="CF25" s="72"/>
      <c r="CG25" s="45">
        <v>9</v>
      </c>
      <c r="CH25" s="432"/>
      <c r="CI25" s="433"/>
      <c r="CJ25" s="433"/>
      <c r="CK25" s="433"/>
      <c r="CL25" s="433"/>
      <c r="CM25" s="433"/>
      <c r="CN25" s="433"/>
      <c r="CO25" s="434"/>
      <c r="CP25" s="271"/>
      <c r="CQ25" s="323"/>
    </row>
    <row r="26" spans="1:95" x14ac:dyDescent="0.25">
      <c r="A26" s="419"/>
      <c r="B26" s="45">
        <v>10</v>
      </c>
      <c r="C26" s="432"/>
      <c r="D26" s="433"/>
      <c r="E26" s="433"/>
      <c r="F26" s="433"/>
      <c r="G26" s="433"/>
      <c r="H26" s="433"/>
      <c r="I26" s="433"/>
      <c r="J26" s="434"/>
      <c r="K26" s="271"/>
      <c r="L26" s="323"/>
      <c r="M26" s="45">
        <v>10</v>
      </c>
      <c r="N26" s="432"/>
      <c r="O26" s="433"/>
      <c r="P26" s="433"/>
      <c r="Q26" s="433"/>
      <c r="R26" s="433"/>
      <c r="S26" s="433"/>
      <c r="T26" s="433"/>
      <c r="U26" s="434"/>
      <c r="V26" s="271"/>
      <c r="W26" s="323"/>
      <c r="X26" s="67"/>
      <c r="Y26" s="45">
        <v>10</v>
      </c>
      <c r="Z26" s="432"/>
      <c r="AA26" s="433"/>
      <c r="AB26" s="433"/>
      <c r="AC26" s="433"/>
      <c r="AD26" s="433"/>
      <c r="AE26" s="433"/>
      <c r="AF26" s="433"/>
      <c r="AG26" s="434"/>
      <c r="AH26" s="271"/>
      <c r="AI26" s="323"/>
      <c r="AJ26" s="67"/>
      <c r="AK26" s="45">
        <v>10</v>
      </c>
      <c r="AL26" s="432"/>
      <c r="AM26" s="433"/>
      <c r="AN26" s="433"/>
      <c r="AO26" s="433"/>
      <c r="AP26" s="433"/>
      <c r="AQ26" s="433"/>
      <c r="AR26" s="433"/>
      <c r="AS26" s="434"/>
      <c r="AT26" s="271"/>
      <c r="AU26" s="323"/>
      <c r="AV26" s="72"/>
      <c r="AW26" s="45">
        <v>10</v>
      </c>
      <c r="AX26" s="432"/>
      <c r="AY26" s="433"/>
      <c r="AZ26" s="433"/>
      <c r="BA26" s="433"/>
      <c r="BB26" s="433"/>
      <c r="BC26" s="433"/>
      <c r="BD26" s="433"/>
      <c r="BE26" s="434"/>
      <c r="BF26" s="271"/>
      <c r="BG26" s="323"/>
      <c r="BH26" s="72"/>
      <c r="BI26" s="45">
        <v>10</v>
      </c>
      <c r="BJ26" s="432"/>
      <c r="BK26" s="433"/>
      <c r="BL26" s="433"/>
      <c r="BM26" s="433"/>
      <c r="BN26" s="433"/>
      <c r="BO26" s="433"/>
      <c r="BP26" s="433"/>
      <c r="BQ26" s="434"/>
      <c r="BR26" s="271"/>
      <c r="BS26" s="323"/>
      <c r="BT26" s="72"/>
      <c r="BU26" s="45">
        <v>10</v>
      </c>
      <c r="BV26" s="432"/>
      <c r="BW26" s="433"/>
      <c r="BX26" s="433"/>
      <c r="BY26" s="433"/>
      <c r="BZ26" s="433"/>
      <c r="CA26" s="433"/>
      <c r="CB26" s="433"/>
      <c r="CC26" s="434"/>
      <c r="CD26" s="271"/>
      <c r="CE26" s="323"/>
      <c r="CF26" s="72"/>
      <c r="CG26" s="45">
        <v>10</v>
      </c>
      <c r="CH26" s="432"/>
      <c r="CI26" s="433"/>
      <c r="CJ26" s="433"/>
      <c r="CK26" s="433"/>
      <c r="CL26" s="433"/>
      <c r="CM26" s="433"/>
      <c r="CN26" s="433"/>
      <c r="CO26" s="434"/>
      <c r="CP26" s="271"/>
      <c r="CQ26" s="323"/>
    </row>
    <row r="27" spans="1:95" ht="5.0999999999999996" customHeight="1" x14ac:dyDescent="0.25">
      <c r="A27" s="57"/>
      <c r="B27" s="46"/>
      <c r="C27" s="5"/>
      <c r="D27" s="5"/>
      <c r="E27" s="5"/>
      <c r="F27" s="5"/>
      <c r="G27" s="5"/>
      <c r="H27" s="5"/>
      <c r="I27" s="5"/>
      <c r="J27" s="5"/>
      <c r="K27" s="5"/>
      <c r="L27" s="47"/>
      <c r="M27" s="46"/>
      <c r="N27" s="5"/>
      <c r="O27" s="5"/>
      <c r="P27" s="5"/>
      <c r="Q27" s="5"/>
      <c r="R27" s="5"/>
      <c r="S27" s="5"/>
      <c r="T27" s="5"/>
      <c r="U27" s="5"/>
      <c r="V27" s="5"/>
      <c r="W27" s="47"/>
      <c r="X27" s="57"/>
      <c r="Y27" s="46"/>
      <c r="Z27" s="5"/>
      <c r="AA27" s="5"/>
      <c r="AB27" s="5"/>
      <c r="AC27" s="5"/>
      <c r="AD27" s="5"/>
      <c r="AE27" s="5"/>
      <c r="AF27" s="5"/>
      <c r="AG27" s="5"/>
      <c r="AH27" s="5"/>
      <c r="AI27" s="47"/>
      <c r="AJ27" s="57"/>
      <c r="AK27" s="46"/>
      <c r="AL27" s="5"/>
      <c r="AM27" s="5"/>
      <c r="AN27" s="5"/>
      <c r="AO27" s="5"/>
      <c r="AP27" s="5"/>
      <c r="AQ27" s="5"/>
      <c r="AR27" s="5"/>
      <c r="AS27" s="5"/>
      <c r="AT27" s="5"/>
      <c r="AU27" s="47"/>
      <c r="AV27" s="46"/>
      <c r="AW27" s="46"/>
      <c r="AX27" s="5"/>
      <c r="AY27" s="5"/>
      <c r="AZ27" s="5"/>
      <c r="BA27" s="5"/>
      <c r="BB27" s="5"/>
      <c r="BC27" s="5"/>
      <c r="BD27" s="5"/>
      <c r="BE27" s="5"/>
      <c r="BF27" s="5"/>
      <c r="BG27" s="47"/>
      <c r="BH27" s="46"/>
      <c r="BI27" s="46"/>
      <c r="BJ27" s="5"/>
      <c r="BK27" s="5"/>
      <c r="BL27" s="5"/>
      <c r="BM27" s="5"/>
      <c r="BN27" s="5"/>
      <c r="BO27" s="5"/>
      <c r="BP27" s="5"/>
      <c r="BQ27" s="5"/>
      <c r="BR27" s="5"/>
      <c r="BS27" s="47"/>
      <c r="BT27" s="46"/>
      <c r="BU27" s="46"/>
      <c r="BV27" s="5"/>
      <c r="BW27" s="5"/>
      <c r="BX27" s="5"/>
      <c r="BY27" s="5"/>
      <c r="BZ27" s="5"/>
      <c r="CA27" s="5"/>
      <c r="CB27" s="5"/>
      <c r="CC27" s="5"/>
      <c r="CD27" s="5"/>
      <c r="CE27" s="47"/>
      <c r="CF27" s="46"/>
      <c r="CG27" s="46"/>
      <c r="CH27" s="5"/>
      <c r="CI27" s="5"/>
      <c r="CJ27" s="5"/>
      <c r="CK27" s="5"/>
      <c r="CL27" s="5"/>
      <c r="CM27" s="5"/>
      <c r="CN27" s="5"/>
      <c r="CO27" s="5"/>
      <c r="CP27" s="5"/>
      <c r="CQ27" s="47"/>
    </row>
    <row r="28" spans="1:95" ht="12" customHeight="1" thickBot="1" x14ac:dyDescent="0.3">
      <c r="A28" s="58"/>
      <c r="B28" s="45">
        <v>1</v>
      </c>
      <c r="C28" s="38">
        <v>2</v>
      </c>
      <c r="D28" s="38">
        <v>3</v>
      </c>
      <c r="E28" s="38">
        <v>4</v>
      </c>
      <c r="F28" s="38">
        <v>5</v>
      </c>
      <c r="G28" s="38">
        <v>6</v>
      </c>
      <c r="H28" s="38">
        <v>7</v>
      </c>
      <c r="I28" s="38">
        <v>8</v>
      </c>
      <c r="J28" s="38">
        <v>9</v>
      </c>
      <c r="K28" s="38">
        <v>10</v>
      </c>
      <c r="L28" s="47"/>
      <c r="M28" s="45">
        <v>1</v>
      </c>
      <c r="N28" s="38">
        <v>2</v>
      </c>
      <c r="O28" s="38">
        <v>3</v>
      </c>
      <c r="P28" s="38">
        <v>4</v>
      </c>
      <c r="Q28" s="38">
        <v>5</v>
      </c>
      <c r="R28" s="38">
        <v>6</v>
      </c>
      <c r="S28" s="40">
        <v>7</v>
      </c>
      <c r="T28" s="38">
        <v>8</v>
      </c>
      <c r="U28" s="40">
        <v>9</v>
      </c>
      <c r="V28" s="38">
        <v>10</v>
      </c>
      <c r="W28" s="47"/>
      <c r="X28" s="57"/>
      <c r="Y28" s="45">
        <v>1</v>
      </c>
      <c r="Z28" s="38">
        <v>2</v>
      </c>
      <c r="AA28" s="38">
        <v>3</v>
      </c>
      <c r="AB28" s="38">
        <v>4</v>
      </c>
      <c r="AC28" s="38">
        <v>5</v>
      </c>
      <c r="AD28" s="38">
        <v>6</v>
      </c>
      <c r="AE28" s="40">
        <v>7</v>
      </c>
      <c r="AF28" s="38">
        <v>8</v>
      </c>
      <c r="AG28" s="40">
        <v>9</v>
      </c>
      <c r="AH28" s="38">
        <v>10</v>
      </c>
      <c r="AI28" s="47"/>
      <c r="AJ28" s="57"/>
      <c r="AK28" s="45">
        <v>1</v>
      </c>
      <c r="AL28" s="38">
        <v>2</v>
      </c>
      <c r="AM28" s="38">
        <v>3</v>
      </c>
      <c r="AN28" s="38">
        <v>4</v>
      </c>
      <c r="AO28" s="38">
        <v>5</v>
      </c>
      <c r="AP28" s="38">
        <v>6</v>
      </c>
      <c r="AQ28" s="38">
        <v>7</v>
      </c>
      <c r="AR28" s="38">
        <v>8</v>
      </c>
      <c r="AS28" s="38">
        <v>9</v>
      </c>
      <c r="AT28" s="38">
        <v>10</v>
      </c>
      <c r="AU28" s="47"/>
      <c r="AV28" s="46"/>
      <c r="AW28" s="45">
        <v>1</v>
      </c>
      <c r="AX28" s="38">
        <v>2</v>
      </c>
      <c r="AY28" s="38">
        <v>3</v>
      </c>
      <c r="AZ28" s="38">
        <v>4</v>
      </c>
      <c r="BA28" s="38">
        <v>5</v>
      </c>
      <c r="BB28" s="38">
        <v>6</v>
      </c>
      <c r="BC28" s="38">
        <v>7</v>
      </c>
      <c r="BD28" s="38">
        <v>8</v>
      </c>
      <c r="BE28" s="38">
        <v>9</v>
      </c>
      <c r="BF28" s="38">
        <v>10</v>
      </c>
      <c r="BG28" s="73"/>
      <c r="BH28" s="46"/>
      <c r="BI28" s="45">
        <v>1</v>
      </c>
      <c r="BJ28" s="38">
        <v>2</v>
      </c>
      <c r="BK28" s="38">
        <v>3</v>
      </c>
      <c r="BL28" s="38">
        <v>4</v>
      </c>
      <c r="BM28" s="38">
        <v>5</v>
      </c>
      <c r="BN28" s="38">
        <v>6</v>
      </c>
      <c r="BO28" s="38">
        <v>7</v>
      </c>
      <c r="BP28" s="38">
        <v>8</v>
      </c>
      <c r="BQ28" s="38">
        <v>9</v>
      </c>
      <c r="BR28" s="38">
        <v>10</v>
      </c>
      <c r="BS28" s="73"/>
      <c r="BT28" s="46"/>
      <c r="BU28" s="45">
        <v>1</v>
      </c>
      <c r="BV28" s="38">
        <v>2</v>
      </c>
      <c r="BW28" s="38">
        <v>3</v>
      </c>
      <c r="BX28" s="38">
        <v>4</v>
      </c>
      <c r="BY28" s="38">
        <v>5</v>
      </c>
      <c r="BZ28" s="38">
        <v>6</v>
      </c>
      <c r="CA28" s="38">
        <v>7</v>
      </c>
      <c r="CB28" s="38">
        <v>8</v>
      </c>
      <c r="CC28" s="38">
        <v>9</v>
      </c>
      <c r="CD28" s="38">
        <v>10</v>
      </c>
      <c r="CE28" s="73"/>
      <c r="CF28" s="46"/>
      <c r="CG28" s="45">
        <v>1</v>
      </c>
      <c r="CH28" s="38">
        <v>2</v>
      </c>
      <c r="CI28" s="38">
        <v>3</v>
      </c>
      <c r="CJ28" s="38">
        <v>4</v>
      </c>
      <c r="CK28" s="38">
        <v>5</v>
      </c>
      <c r="CL28" s="38">
        <v>6</v>
      </c>
      <c r="CM28" s="38">
        <v>7</v>
      </c>
      <c r="CN28" s="38">
        <v>8</v>
      </c>
      <c r="CO28" s="38">
        <v>9</v>
      </c>
      <c r="CP28" s="38">
        <v>10</v>
      </c>
      <c r="CQ28" s="73"/>
    </row>
    <row r="29" spans="1:95" ht="17.100000000000001" customHeight="1" x14ac:dyDescent="0.25">
      <c r="A29" s="53" t="s">
        <v>103</v>
      </c>
      <c r="B29" s="318"/>
      <c r="C29" s="319"/>
      <c r="D29" s="319"/>
      <c r="E29" s="319"/>
      <c r="F29" s="319"/>
      <c r="G29" s="319"/>
      <c r="H29" s="319"/>
      <c r="I29" s="319"/>
      <c r="J29" s="319"/>
      <c r="K29" s="319"/>
      <c r="L29" s="47"/>
      <c r="M29" s="318"/>
      <c r="N29" s="319"/>
      <c r="O29" s="319"/>
      <c r="P29" s="319"/>
      <c r="Q29" s="319"/>
      <c r="R29" s="319"/>
      <c r="S29" s="319"/>
      <c r="T29" s="319"/>
      <c r="U29" s="319"/>
      <c r="V29" s="319"/>
      <c r="W29" s="47"/>
      <c r="X29" s="57"/>
      <c r="Y29" s="318"/>
      <c r="Z29" s="319"/>
      <c r="AA29" s="319"/>
      <c r="AB29" s="319"/>
      <c r="AC29" s="319"/>
      <c r="AD29" s="319"/>
      <c r="AE29" s="319"/>
      <c r="AF29" s="319"/>
      <c r="AG29" s="319"/>
      <c r="AH29" s="319"/>
      <c r="AI29" s="47"/>
      <c r="AJ29" s="57"/>
      <c r="AK29" s="318"/>
      <c r="AL29" s="319"/>
      <c r="AM29" s="319"/>
      <c r="AN29" s="319"/>
      <c r="AO29" s="319"/>
      <c r="AP29" s="319"/>
      <c r="AQ29" s="319"/>
      <c r="AR29" s="319"/>
      <c r="AS29" s="319"/>
      <c r="AT29" s="319"/>
      <c r="AU29" s="47"/>
      <c r="AV29" s="46"/>
      <c r="AW29" s="318"/>
      <c r="AX29" s="319"/>
      <c r="AY29" s="319"/>
      <c r="AZ29" s="319"/>
      <c r="BA29" s="319"/>
      <c r="BB29" s="319"/>
      <c r="BC29" s="319"/>
      <c r="BD29" s="319"/>
      <c r="BE29" s="319"/>
      <c r="BF29" s="319"/>
      <c r="BG29" s="74"/>
      <c r="BH29" s="46"/>
      <c r="BI29" s="318"/>
      <c r="BJ29" s="319"/>
      <c r="BK29" s="319"/>
      <c r="BL29" s="319"/>
      <c r="BM29" s="319"/>
      <c r="BN29" s="319"/>
      <c r="BO29" s="319"/>
      <c r="BP29" s="319"/>
      <c r="BQ29" s="319"/>
      <c r="BR29" s="319"/>
      <c r="BS29" s="74"/>
      <c r="BT29" s="46"/>
      <c r="BU29" s="318"/>
      <c r="BV29" s="319"/>
      <c r="BW29" s="319"/>
      <c r="BX29" s="319"/>
      <c r="BY29" s="319"/>
      <c r="BZ29" s="319"/>
      <c r="CA29" s="319"/>
      <c r="CB29" s="319"/>
      <c r="CC29" s="319"/>
      <c r="CD29" s="319"/>
      <c r="CE29" s="74"/>
      <c r="CF29" s="46"/>
      <c r="CG29" s="318"/>
      <c r="CH29" s="319"/>
      <c r="CI29" s="319"/>
      <c r="CJ29" s="319"/>
      <c r="CK29" s="319"/>
      <c r="CL29" s="319"/>
      <c r="CM29" s="319"/>
      <c r="CN29" s="319"/>
      <c r="CO29" s="319"/>
      <c r="CP29" s="319"/>
      <c r="CQ29" s="74"/>
    </row>
    <row r="30" spans="1:95" ht="17.100000000000001" customHeight="1" x14ac:dyDescent="0.25">
      <c r="A30" s="54" t="s">
        <v>102</v>
      </c>
      <c r="B30" s="319"/>
      <c r="C30" s="319"/>
      <c r="D30" s="319"/>
      <c r="E30" s="319"/>
      <c r="F30" s="319"/>
      <c r="G30" s="319"/>
      <c r="H30" s="319"/>
      <c r="I30" s="319"/>
      <c r="J30" s="319"/>
      <c r="K30" s="319"/>
      <c r="L30" s="47"/>
      <c r="M30" s="319"/>
      <c r="N30" s="319"/>
      <c r="O30" s="319"/>
      <c r="P30" s="319"/>
      <c r="Q30" s="319"/>
      <c r="R30" s="319"/>
      <c r="S30" s="319"/>
      <c r="T30" s="319"/>
      <c r="U30" s="319"/>
      <c r="V30" s="319"/>
      <c r="W30" s="47"/>
      <c r="X30" s="57"/>
      <c r="Y30" s="319"/>
      <c r="Z30" s="319"/>
      <c r="AA30" s="319"/>
      <c r="AB30" s="319"/>
      <c r="AC30" s="319"/>
      <c r="AD30" s="319"/>
      <c r="AE30" s="319"/>
      <c r="AF30" s="319"/>
      <c r="AG30" s="319"/>
      <c r="AH30" s="319"/>
      <c r="AI30" s="47"/>
      <c r="AJ30" s="57"/>
      <c r="AK30" s="319"/>
      <c r="AL30" s="319"/>
      <c r="AM30" s="319"/>
      <c r="AN30" s="319"/>
      <c r="AO30" s="319"/>
      <c r="AP30" s="319"/>
      <c r="AQ30" s="319"/>
      <c r="AR30" s="319"/>
      <c r="AS30" s="319"/>
      <c r="AT30" s="319"/>
      <c r="AU30" s="47"/>
      <c r="AV30" s="46"/>
      <c r="AW30" s="318"/>
      <c r="AX30" s="319"/>
      <c r="AY30" s="319"/>
      <c r="AZ30" s="319"/>
      <c r="BA30" s="319"/>
      <c r="BB30" s="319"/>
      <c r="BC30" s="319"/>
      <c r="BD30" s="319"/>
      <c r="BE30" s="319"/>
      <c r="BF30" s="319"/>
      <c r="BG30" s="74"/>
      <c r="BH30" s="46"/>
      <c r="BI30" s="318"/>
      <c r="BJ30" s="319"/>
      <c r="BK30" s="319"/>
      <c r="BL30" s="319"/>
      <c r="BM30" s="319"/>
      <c r="BN30" s="319"/>
      <c r="BO30" s="319"/>
      <c r="BP30" s="319"/>
      <c r="BQ30" s="319"/>
      <c r="BR30" s="319"/>
      <c r="BS30" s="74"/>
      <c r="BT30" s="46"/>
      <c r="BU30" s="318"/>
      <c r="BV30" s="319"/>
      <c r="BW30" s="319"/>
      <c r="BX30" s="319"/>
      <c r="BY30" s="319"/>
      <c r="BZ30" s="319"/>
      <c r="CA30" s="319"/>
      <c r="CB30" s="319"/>
      <c r="CC30" s="319"/>
      <c r="CD30" s="319"/>
      <c r="CE30" s="74"/>
      <c r="CF30" s="46"/>
      <c r="CG30" s="318"/>
      <c r="CH30" s="319"/>
      <c r="CI30" s="319"/>
      <c r="CJ30" s="319"/>
      <c r="CK30" s="319"/>
      <c r="CL30" s="319"/>
      <c r="CM30" s="319"/>
      <c r="CN30" s="319"/>
      <c r="CO30" s="319"/>
      <c r="CP30" s="319"/>
      <c r="CQ30" s="74"/>
    </row>
    <row r="31" spans="1:95" ht="17.100000000000001" customHeight="1" x14ac:dyDescent="0.25">
      <c r="A31" s="54" t="s">
        <v>60</v>
      </c>
      <c r="B31" s="319"/>
      <c r="C31" s="319"/>
      <c r="D31" s="319"/>
      <c r="E31" s="319"/>
      <c r="F31" s="319"/>
      <c r="G31" s="319"/>
      <c r="H31" s="319"/>
      <c r="I31" s="319"/>
      <c r="J31" s="319"/>
      <c r="K31" s="319"/>
      <c r="L31" s="47"/>
      <c r="M31" s="319"/>
      <c r="N31" s="319"/>
      <c r="O31" s="319"/>
      <c r="P31" s="319"/>
      <c r="Q31" s="319"/>
      <c r="R31" s="319"/>
      <c r="S31" s="319"/>
      <c r="T31" s="319"/>
      <c r="U31" s="319"/>
      <c r="V31" s="319"/>
      <c r="W31" s="47"/>
      <c r="X31" s="57"/>
      <c r="Y31" s="319"/>
      <c r="Z31" s="319"/>
      <c r="AA31" s="319"/>
      <c r="AB31" s="319"/>
      <c r="AC31" s="319"/>
      <c r="AD31" s="319"/>
      <c r="AE31" s="319"/>
      <c r="AF31" s="319"/>
      <c r="AG31" s="319"/>
      <c r="AH31" s="319"/>
      <c r="AI31" s="47"/>
      <c r="AJ31" s="57"/>
      <c r="AK31" s="319"/>
      <c r="AL31" s="319"/>
      <c r="AM31" s="319"/>
      <c r="AN31" s="319"/>
      <c r="AO31" s="319"/>
      <c r="AP31" s="319"/>
      <c r="AQ31" s="319"/>
      <c r="AR31" s="319"/>
      <c r="AS31" s="319"/>
      <c r="AT31" s="319"/>
      <c r="AU31" s="47"/>
      <c r="AV31" s="46"/>
      <c r="AW31" s="318"/>
      <c r="AX31" s="319"/>
      <c r="AY31" s="319"/>
      <c r="AZ31" s="319"/>
      <c r="BA31" s="319"/>
      <c r="BB31" s="319"/>
      <c r="BC31" s="319"/>
      <c r="BD31" s="319"/>
      <c r="BE31" s="319"/>
      <c r="BF31" s="319"/>
      <c r="BG31" s="74"/>
      <c r="BH31" s="46"/>
      <c r="BI31" s="318"/>
      <c r="BJ31" s="319"/>
      <c r="BK31" s="319"/>
      <c r="BL31" s="319"/>
      <c r="BM31" s="319"/>
      <c r="BN31" s="319"/>
      <c r="BO31" s="319"/>
      <c r="BP31" s="319"/>
      <c r="BQ31" s="319"/>
      <c r="BR31" s="319"/>
      <c r="BS31" s="74"/>
      <c r="BT31" s="46"/>
      <c r="BU31" s="318"/>
      <c r="BV31" s="319"/>
      <c r="BW31" s="319"/>
      <c r="BX31" s="319"/>
      <c r="BY31" s="319"/>
      <c r="BZ31" s="319"/>
      <c r="CA31" s="319"/>
      <c r="CB31" s="319"/>
      <c r="CC31" s="319"/>
      <c r="CD31" s="319"/>
      <c r="CE31" s="74"/>
      <c r="CF31" s="46"/>
      <c r="CG31" s="318"/>
      <c r="CH31" s="319"/>
      <c r="CI31" s="319"/>
      <c r="CJ31" s="319"/>
      <c r="CK31" s="319"/>
      <c r="CL31" s="319"/>
      <c r="CM31" s="319"/>
      <c r="CN31" s="319"/>
      <c r="CO31" s="319"/>
      <c r="CP31" s="319"/>
      <c r="CQ31" s="74"/>
    </row>
    <row r="32" spans="1:95" ht="17.100000000000001" customHeight="1" x14ac:dyDescent="0.25">
      <c r="A32" s="54" t="s">
        <v>61</v>
      </c>
      <c r="B32" s="319"/>
      <c r="C32" s="319"/>
      <c r="D32" s="319"/>
      <c r="E32" s="319"/>
      <c r="F32" s="319"/>
      <c r="G32" s="319"/>
      <c r="H32" s="319"/>
      <c r="I32" s="319"/>
      <c r="J32" s="319"/>
      <c r="K32" s="319"/>
      <c r="L32" s="47"/>
      <c r="M32" s="319"/>
      <c r="N32" s="319"/>
      <c r="O32" s="319"/>
      <c r="P32" s="319"/>
      <c r="Q32" s="319"/>
      <c r="R32" s="319"/>
      <c r="S32" s="319"/>
      <c r="T32" s="319"/>
      <c r="U32" s="319"/>
      <c r="V32" s="319"/>
      <c r="W32" s="47"/>
      <c r="X32" s="57"/>
      <c r="Y32" s="319"/>
      <c r="Z32" s="319"/>
      <c r="AA32" s="319"/>
      <c r="AB32" s="319"/>
      <c r="AC32" s="319"/>
      <c r="AD32" s="319"/>
      <c r="AE32" s="319"/>
      <c r="AF32" s="319"/>
      <c r="AG32" s="319"/>
      <c r="AH32" s="319"/>
      <c r="AI32" s="47"/>
      <c r="AJ32" s="57"/>
      <c r="AK32" s="319"/>
      <c r="AL32" s="319"/>
      <c r="AM32" s="319"/>
      <c r="AN32" s="319"/>
      <c r="AO32" s="319"/>
      <c r="AP32" s="319"/>
      <c r="AQ32" s="319"/>
      <c r="AR32" s="319"/>
      <c r="AS32" s="319"/>
      <c r="AT32" s="319"/>
      <c r="AU32" s="47"/>
      <c r="AV32" s="46"/>
      <c r="AW32" s="318"/>
      <c r="AX32" s="319"/>
      <c r="AY32" s="319"/>
      <c r="AZ32" s="319"/>
      <c r="BA32" s="319"/>
      <c r="BB32" s="319"/>
      <c r="BC32" s="319"/>
      <c r="BD32" s="319"/>
      <c r="BE32" s="319"/>
      <c r="BF32" s="319"/>
      <c r="BG32" s="74"/>
      <c r="BH32" s="46"/>
      <c r="BI32" s="318"/>
      <c r="BJ32" s="319"/>
      <c r="BK32" s="319"/>
      <c r="BL32" s="319"/>
      <c r="BM32" s="319"/>
      <c r="BN32" s="319"/>
      <c r="BO32" s="319"/>
      <c r="BP32" s="319"/>
      <c r="BQ32" s="319"/>
      <c r="BR32" s="319"/>
      <c r="BS32" s="74"/>
      <c r="BT32" s="46"/>
      <c r="BU32" s="318"/>
      <c r="BV32" s="319"/>
      <c r="BW32" s="319"/>
      <c r="BX32" s="319"/>
      <c r="BY32" s="319"/>
      <c r="BZ32" s="319"/>
      <c r="CA32" s="319"/>
      <c r="CB32" s="319"/>
      <c r="CC32" s="319"/>
      <c r="CD32" s="319"/>
      <c r="CE32" s="74"/>
      <c r="CF32" s="46"/>
      <c r="CG32" s="318"/>
      <c r="CH32" s="319"/>
      <c r="CI32" s="319"/>
      <c r="CJ32" s="319"/>
      <c r="CK32" s="319"/>
      <c r="CL32" s="319"/>
      <c r="CM32" s="319"/>
      <c r="CN32" s="319"/>
      <c r="CO32" s="319"/>
      <c r="CP32" s="319"/>
      <c r="CQ32" s="74"/>
    </row>
    <row r="33" spans="1:95" ht="17.100000000000001" customHeight="1" x14ac:dyDescent="0.25">
      <c r="A33" s="54" t="s">
        <v>62</v>
      </c>
      <c r="B33" s="319"/>
      <c r="C33" s="319"/>
      <c r="D33" s="319"/>
      <c r="E33" s="319"/>
      <c r="F33" s="319"/>
      <c r="G33" s="319"/>
      <c r="H33" s="319"/>
      <c r="I33" s="319"/>
      <c r="J33" s="319"/>
      <c r="K33" s="319"/>
      <c r="L33" s="47"/>
      <c r="M33" s="319"/>
      <c r="N33" s="319"/>
      <c r="O33" s="319"/>
      <c r="P33" s="319"/>
      <c r="Q33" s="319"/>
      <c r="R33" s="319"/>
      <c r="S33" s="319"/>
      <c r="T33" s="319"/>
      <c r="U33" s="319"/>
      <c r="V33" s="319"/>
      <c r="W33" s="47"/>
      <c r="X33" s="57"/>
      <c r="Y33" s="319"/>
      <c r="Z33" s="319"/>
      <c r="AA33" s="319"/>
      <c r="AB33" s="319"/>
      <c r="AC33" s="319"/>
      <c r="AD33" s="319"/>
      <c r="AE33" s="319"/>
      <c r="AF33" s="319"/>
      <c r="AG33" s="319"/>
      <c r="AH33" s="319"/>
      <c r="AI33" s="47"/>
      <c r="AJ33" s="57"/>
      <c r="AK33" s="319"/>
      <c r="AL33" s="319"/>
      <c r="AM33" s="319"/>
      <c r="AN33" s="319"/>
      <c r="AO33" s="319"/>
      <c r="AP33" s="319"/>
      <c r="AQ33" s="319"/>
      <c r="AR33" s="319"/>
      <c r="AS33" s="319"/>
      <c r="AT33" s="319"/>
      <c r="AU33" s="47"/>
      <c r="AV33" s="46"/>
      <c r="AW33" s="318"/>
      <c r="AX33" s="319"/>
      <c r="AY33" s="319"/>
      <c r="AZ33" s="319"/>
      <c r="BA33" s="319"/>
      <c r="BB33" s="319"/>
      <c r="BC33" s="319"/>
      <c r="BD33" s="319"/>
      <c r="BE33" s="319"/>
      <c r="BF33" s="319"/>
      <c r="BG33" s="74"/>
      <c r="BH33" s="46"/>
      <c r="BI33" s="318"/>
      <c r="BJ33" s="319"/>
      <c r="BK33" s="319"/>
      <c r="BL33" s="319"/>
      <c r="BM33" s="319"/>
      <c r="BN33" s="319"/>
      <c r="BO33" s="319"/>
      <c r="BP33" s="319"/>
      <c r="BQ33" s="319"/>
      <c r="BR33" s="319"/>
      <c r="BS33" s="74"/>
      <c r="BT33" s="46"/>
      <c r="BU33" s="318"/>
      <c r="BV33" s="319"/>
      <c r="BW33" s="319"/>
      <c r="BX33" s="319"/>
      <c r="BY33" s="319"/>
      <c r="BZ33" s="319"/>
      <c r="CA33" s="319"/>
      <c r="CB33" s="319"/>
      <c r="CC33" s="319"/>
      <c r="CD33" s="319"/>
      <c r="CE33" s="74"/>
      <c r="CF33" s="46"/>
      <c r="CG33" s="318"/>
      <c r="CH33" s="319"/>
      <c r="CI33" s="319"/>
      <c r="CJ33" s="319"/>
      <c r="CK33" s="319"/>
      <c r="CL33" s="319"/>
      <c r="CM33" s="319"/>
      <c r="CN33" s="319"/>
      <c r="CO33" s="319"/>
      <c r="CP33" s="319"/>
      <c r="CQ33" s="74"/>
    </row>
    <row r="34" spans="1:95" ht="17.100000000000001" customHeight="1" x14ac:dyDescent="0.25">
      <c r="A34" s="54" t="s">
        <v>63</v>
      </c>
      <c r="B34" s="319"/>
      <c r="C34" s="319"/>
      <c r="D34" s="319"/>
      <c r="E34" s="319"/>
      <c r="F34" s="319"/>
      <c r="G34" s="319"/>
      <c r="H34" s="319"/>
      <c r="I34" s="319"/>
      <c r="J34" s="319"/>
      <c r="K34" s="319"/>
      <c r="L34" s="47"/>
      <c r="M34" s="319"/>
      <c r="N34" s="319"/>
      <c r="O34" s="319"/>
      <c r="P34" s="319"/>
      <c r="Q34" s="319"/>
      <c r="R34" s="319"/>
      <c r="S34" s="319"/>
      <c r="T34" s="319"/>
      <c r="U34" s="319"/>
      <c r="V34" s="319"/>
      <c r="W34" s="47"/>
      <c r="X34" s="57"/>
      <c r="Y34" s="319"/>
      <c r="Z34" s="319"/>
      <c r="AA34" s="319"/>
      <c r="AB34" s="319"/>
      <c r="AC34" s="319"/>
      <c r="AD34" s="319"/>
      <c r="AE34" s="319"/>
      <c r="AF34" s="319"/>
      <c r="AG34" s="319"/>
      <c r="AH34" s="319"/>
      <c r="AI34" s="47"/>
      <c r="AJ34" s="57"/>
      <c r="AK34" s="319"/>
      <c r="AL34" s="319"/>
      <c r="AM34" s="319"/>
      <c r="AN34" s="319"/>
      <c r="AO34" s="319"/>
      <c r="AP34" s="319"/>
      <c r="AQ34" s="319"/>
      <c r="AR34" s="319"/>
      <c r="AS34" s="319"/>
      <c r="AT34" s="319"/>
      <c r="AU34" s="47"/>
      <c r="AV34" s="46"/>
      <c r="AW34" s="318"/>
      <c r="AX34" s="319"/>
      <c r="AY34" s="319"/>
      <c r="AZ34" s="319"/>
      <c r="BA34" s="319"/>
      <c r="BB34" s="319"/>
      <c r="BC34" s="319"/>
      <c r="BD34" s="319"/>
      <c r="BE34" s="319"/>
      <c r="BF34" s="319"/>
      <c r="BG34" s="74"/>
      <c r="BH34" s="46"/>
      <c r="BI34" s="318"/>
      <c r="BJ34" s="319"/>
      <c r="BK34" s="319"/>
      <c r="BL34" s="319"/>
      <c r="BM34" s="319"/>
      <c r="BN34" s="319"/>
      <c r="BO34" s="319"/>
      <c r="BP34" s="319"/>
      <c r="BQ34" s="319"/>
      <c r="BR34" s="319"/>
      <c r="BS34" s="74"/>
      <c r="BT34" s="46"/>
      <c r="BU34" s="318"/>
      <c r="BV34" s="319"/>
      <c r="BW34" s="319"/>
      <c r="BX34" s="319"/>
      <c r="BY34" s="319"/>
      <c r="BZ34" s="319"/>
      <c r="CA34" s="319"/>
      <c r="CB34" s="319"/>
      <c r="CC34" s="319"/>
      <c r="CD34" s="319"/>
      <c r="CE34" s="74"/>
      <c r="CF34" s="46"/>
      <c r="CG34" s="318"/>
      <c r="CH34" s="319"/>
      <c r="CI34" s="319"/>
      <c r="CJ34" s="319"/>
      <c r="CK34" s="319"/>
      <c r="CL34" s="319"/>
      <c r="CM34" s="319"/>
      <c r="CN34" s="319"/>
      <c r="CO34" s="319"/>
      <c r="CP34" s="319"/>
      <c r="CQ34" s="74"/>
    </row>
    <row r="35" spans="1:95" ht="17.100000000000001" customHeight="1" x14ac:dyDescent="0.25">
      <c r="A35" s="54" t="s">
        <v>64</v>
      </c>
      <c r="B35" s="319"/>
      <c r="C35" s="319"/>
      <c r="D35" s="319"/>
      <c r="E35" s="319"/>
      <c r="F35" s="319"/>
      <c r="G35" s="319"/>
      <c r="H35" s="319"/>
      <c r="I35" s="319"/>
      <c r="J35" s="319"/>
      <c r="K35" s="319"/>
      <c r="L35" s="47"/>
      <c r="M35" s="319"/>
      <c r="N35" s="319"/>
      <c r="O35" s="319"/>
      <c r="P35" s="319"/>
      <c r="Q35" s="319"/>
      <c r="R35" s="319"/>
      <c r="S35" s="319"/>
      <c r="T35" s="319"/>
      <c r="U35" s="319"/>
      <c r="V35" s="319"/>
      <c r="W35" s="47"/>
      <c r="X35" s="57"/>
      <c r="Y35" s="319"/>
      <c r="Z35" s="319"/>
      <c r="AA35" s="319"/>
      <c r="AB35" s="319"/>
      <c r="AC35" s="319"/>
      <c r="AD35" s="319"/>
      <c r="AE35" s="319"/>
      <c r="AF35" s="319"/>
      <c r="AG35" s="319"/>
      <c r="AH35" s="319"/>
      <c r="AI35" s="47"/>
      <c r="AJ35" s="57"/>
      <c r="AK35" s="319"/>
      <c r="AL35" s="319"/>
      <c r="AM35" s="319"/>
      <c r="AN35" s="319"/>
      <c r="AO35" s="319"/>
      <c r="AP35" s="319"/>
      <c r="AQ35" s="319"/>
      <c r="AR35" s="319"/>
      <c r="AS35" s="319"/>
      <c r="AT35" s="319"/>
      <c r="AU35" s="47"/>
      <c r="AV35" s="46"/>
      <c r="AW35" s="318"/>
      <c r="AX35" s="319"/>
      <c r="AY35" s="319"/>
      <c r="AZ35" s="319"/>
      <c r="BA35" s="319"/>
      <c r="BB35" s="319"/>
      <c r="BC35" s="319"/>
      <c r="BD35" s="319"/>
      <c r="BE35" s="319"/>
      <c r="BF35" s="319"/>
      <c r="BG35" s="74"/>
      <c r="BH35" s="46"/>
      <c r="BI35" s="318"/>
      <c r="BJ35" s="319"/>
      <c r="BK35" s="319"/>
      <c r="BL35" s="319"/>
      <c r="BM35" s="319"/>
      <c r="BN35" s="319"/>
      <c r="BO35" s="319"/>
      <c r="BP35" s="319"/>
      <c r="BQ35" s="319"/>
      <c r="BR35" s="319"/>
      <c r="BS35" s="74"/>
      <c r="BT35" s="46"/>
      <c r="BU35" s="318"/>
      <c r="BV35" s="319"/>
      <c r="BW35" s="319"/>
      <c r="BX35" s="319"/>
      <c r="BY35" s="319"/>
      <c r="BZ35" s="319"/>
      <c r="CA35" s="319"/>
      <c r="CB35" s="319"/>
      <c r="CC35" s="319"/>
      <c r="CD35" s="319"/>
      <c r="CE35" s="74"/>
      <c r="CF35" s="46"/>
      <c r="CG35" s="318"/>
      <c r="CH35" s="319"/>
      <c r="CI35" s="319"/>
      <c r="CJ35" s="319"/>
      <c r="CK35" s="319"/>
      <c r="CL35" s="319"/>
      <c r="CM35" s="319"/>
      <c r="CN35" s="319"/>
      <c r="CO35" s="319"/>
      <c r="CP35" s="319"/>
      <c r="CQ35" s="74"/>
    </row>
    <row r="36" spans="1:95" ht="17.100000000000001" customHeight="1" x14ac:dyDescent="0.25">
      <c r="A36" s="54" t="s">
        <v>101</v>
      </c>
      <c r="B36" s="319"/>
      <c r="C36" s="319"/>
      <c r="D36" s="319"/>
      <c r="E36" s="319"/>
      <c r="F36" s="319"/>
      <c r="G36" s="319"/>
      <c r="H36" s="319"/>
      <c r="I36" s="319"/>
      <c r="J36" s="319"/>
      <c r="K36" s="319"/>
      <c r="L36" s="47"/>
      <c r="M36" s="319"/>
      <c r="N36" s="319"/>
      <c r="O36" s="319"/>
      <c r="P36" s="319"/>
      <c r="Q36" s="319"/>
      <c r="R36" s="319"/>
      <c r="S36" s="319"/>
      <c r="T36" s="319"/>
      <c r="U36" s="319"/>
      <c r="V36" s="319"/>
      <c r="W36" s="47"/>
      <c r="X36" s="57"/>
      <c r="Y36" s="319"/>
      <c r="Z36" s="319"/>
      <c r="AA36" s="319"/>
      <c r="AB36" s="319"/>
      <c r="AC36" s="319"/>
      <c r="AD36" s="319"/>
      <c r="AE36" s="319"/>
      <c r="AF36" s="319"/>
      <c r="AG36" s="319"/>
      <c r="AH36" s="319"/>
      <c r="AI36" s="47"/>
      <c r="AJ36" s="57"/>
      <c r="AK36" s="319"/>
      <c r="AL36" s="319"/>
      <c r="AM36" s="319"/>
      <c r="AN36" s="319"/>
      <c r="AO36" s="319"/>
      <c r="AP36" s="319"/>
      <c r="AQ36" s="319"/>
      <c r="AR36" s="319"/>
      <c r="AS36" s="319"/>
      <c r="AT36" s="319"/>
      <c r="AU36" s="47"/>
      <c r="AV36" s="46"/>
      <c r="AW36" s="318"/>
      <c r="AX36" s="319"/>
      <c r="AY36" s="319"/>
      <c r="AZ36" s="319"/>
      <c r="BA36" s="319"/>
      <c r="BB36" s="319"/>
      <c r="BC36" s="319"/>
      <c r="BD36" s="319"/>
      <c r="BE36" s="319"/>
      <c r="BF36" s="319"/>
      <c r="BG36" s="74"/>
      <c r="BH36" s="46"/>
      <c r="BI36" s="318"/>
      <c r="BJ36" s="319"/>
      <c r="BK36" s="319"/>
      <c r="BL36" s="319"/>
      <c r="BM36" s="319"/>
      <c r="BN36" s="319"/>
      <c r="BO36" s="319"/>
      <c r="BP36" s="319"/>
      <c r="BQ36" s="319"/>
      <c r="BR36" s="319"/>
      <c r="BS36" s="74"/>
      <c r="BT36" s="46"/>
      <c r="BU36" s="318"/>
      <c r="BV36" s="319"/>
      <c r="BW36" s="319"/>
      <c r="BX36" s="319"/>
      <c r="BY36" s="319"/>
      <c r="BZ36" s="319"/>
      <c r="CA36" s="319"/>
      <c r="CB36" s="319"/>
      <c r="CC36" s="319"/>
      <c r="CD36" s="319"/>
      <c r="CE36" s="74"/>
      <c r="CF36" s="46"/>
      <c r="CG36" s="318"/>
      <c r="CH36" s="319"/>
      <c r="CI36" s="319"/>
      <c r="CJ36" s="319"/>
      <c r="CK36" s="319"/>
      <c r="CL36" s="319"/>
      <c r="CM36" s="319"/>
      <c r="CN36" s="319"/>
      <c r="CO36" s="319"/>
      <c r="CP36" s="319"/>
      <c r="CQ36" s="74"/>
    </row>
    <row r="37" spans="1:95" ht="17.100000000000001" customHeight="1" x14ac:dyDescent="0.25">
      <c r="A37" s="54" t="s">
        <v>97</v>
      </c>
      <c r="B37" s="319"/>
      <c r="C37" s="319"/>
      <c r="D37" s="319"/>
      <c r="E37" s="319"/>
      <c r="F37" s="319"/>
      <c r="G37" s="319"/>
      <c r="H37" s="319"/>
      <c r="I37" s="319"/>
      <c r="J37" s="319"/>
      <c r="K37" s="319"/>
      <c r="L37" s="47"/>
      <c r="M37" s="319"/>
      <c r="N37" s="319"/>
      <c r="O37" s="319"/>
      <c r="P37" s="319"/>
      <c r="Q37" s="319"/>
      <c r="R37" s="319"/>
      <c r="S37" s="319"/>
      <c r="T37" s="319"/>
      <c r="U37" s="319"/>
      <c r="V37" s="319"/>
      <c r="W37" s="47"/>
      <c r="X37" s="57"/>
      <c r="Y37" s="319"/>
      <c r="Z37" s="319"/>
      <c r="AA37" s="319"/>
      <c r="AB37" s="319"/>
      <c r="AC37" s="319"/>
      <c r="AD37" s="319"/>
      <c r="AE37" s="319"/>
      <c r="AF37" s="319"/>
      <c r="AG37" s="319"/>
      <c r="AH37" s="319"/>
      <c r="AI37" s="47"/>
      <c r="AJ37" s="57"/>
      <c r="AK37" s="319"/>
      <c r="AL37" s="319"/>
      <c r="AM37" s="319"/>
      <c r="AN37" s="319"/>
      <c r="AO37" s="319"/>
      <c r="AP37" s="319"/>
      <c r="AQ37" s="319"/>
      <c r="AR37" s="319"/>
      <c r="AS37" s="319"/>
      <c r="AT37" s="319"/>
      <c r="AU37" s="47"/>
      <c r="AV37" s="46"/>
      <c r="AW37" s="318"/>
      <c r="AX37" s="319"/>
      <c r="AY37" s="319"/>
      <c r="AZ37" s="319"/>
      <c r="BA37" s="319"/>
      <c r="BB37" s="319"/>
      <c r="BC37" s="319"/>
      <c r="BD37" s="319"/>
      <c r="BE37" s="319"/>
      <c r="BF37" s="319"/>
      <c r="BG37" s="74"/>
      <c r="BH37" s="46"/>
      <c r="BI37" s="318"/>
      <c r="BJ37" s="319"/>
      <c r="BK37" s="319"/>
      <c r="BL37" s="319"/>
      <c r="BM37" s="319"/>
      <c r="BN37" s="319"/>
      <c r="BO37" s="319"/>
      <c r="BP37" s="319"/>
      <c r="BQ37" s="319"/>
      <c r="BR37" s="319"/>
      <c r="BS37" s="74"/>
      <c r="BT37" s="46"/>
      <c r="BU37" s="318"/>
      <c r="BV37" s="319"/>
      <c r="BW37" s="319"/>
      <c r="BX37" s="319"/>
      <c r="BY37" s="319"/>
      <c r="BZ37" s="319"/>
      <c r="CA37" s="319"/>
      <c r="CB37" s="319"/>
      <c r="CC37" s="319"/>
      <c r="CD37" s="319"/>
      <c r="CE37" s="74"/>
      <c r="CF37" s="46"/>
      <c r="CG37" s="318"/>
      <c r="CH37" s="319"/>
      <c r="CI37" s="319"/>
      <c r="CJ37" s="319"/>
      <c r="CK37" s="319"/>
      <c r="CL37" s="319"/>
      <c r="CM37" s="319"/>
      <c r="CN37" s="319"/>
      <c r="CO37" s="319"/>
      <c r="CP37" s="319"/>
      <c r="CQ37" s="74"/>
    </row>
    <row r="38" spans="1:95" ht="17.100000000000001" customHeight="1" x14ac:dyDescent="0.25">
      <c r="A38" s="54" t="s">
        <v>98</v>
      </c>
      <c r="B38" s="319"/>
      <c r="C38" s="319"/>
      <c r="D38" s="319"/>
      <c r="E38" s="319"/>
      <c r="F38" s="319"/>
      <c r="G38" s="319"/>
      <c r="H38" s="319"/>
      <c r="I38" s="319"/>
      <c r="J38" s="319"/>
      <c r="K38" s="319"/>
      <c r="L38" s="47"/>
      <c r="M38" s="319"/>
      <c r="N38" s="319"/>
      <c r="O38" s="319"/>
      <c r="P38" s="319"/>
      <c r="Q38" s="319"/>
      <c r="R38" s="319"/>
      <c r="S38" s="319"/>
      <c r="T38" s="319"/>
      <c r="U38" s="319"/>
      <c r="V38" s="319"/>
      <c r="W38" s="47"/>
      <c r="X38" s="57"/>
      <c r="Y38" s="319"/>
      <c r="Z38" s="319"/>
      <c r="AA38" s="319"/>
      <c r="AB38" s="319"/>
      <c r="AC38" s="319"/>
      <c r="AD38" s="319"/>
      <c r="AE38" s="319"/>
      <c r="AF38" s="319"/>
      <c r="AG38" s="319"/>
      <c r="AH38" s="319"/>
      <c r="AI38" s="47"/>
      <c r="AJ38" s="57"/>
      <c r="AK38" s="319"/>
      <c r="AL38" s="319"/>
      <c r="AM38" s="319"/>
      <c r="AN38" s="319"/>
      <c r="AO38" s="319"/>
      <c r="AP38" s="319"/>
      <c r="AQ38" s="319"/>
      <c r="AR38" s="319"/>
      <c r="AS38" s="319"/>
      <c r="AT38" s="319"/>
      <c r="AU38" s="47"/>
      <c r="AV38" s="46"/>
      <c r="AW38" s="318"/>
      <c r="AX38" s="319"/>
      <c r="AY38" s="319"/>
      <c r="AZ38" s="319"/>
      <c r="BA38" s="319"/>
      <c r="BB38" s="319"/>
      <c r="BC38" s="319"/>
      <c r="BD38" s="319"/>
      <c r="BE38" s="319"/>
      <c r="BF38" s="319"/>
      <c r="BG38" s="74"/>
      <c r="BH38" s="46"/>
      <c r="BI38" s="318"/>
      <c r="BJ38" s="319"/>
      <c r="BK38" s="319"/>
      <c r="BL38" s="319"/>
      <c r="BM38" s="319"/>
      <c r="BN38" s="319"/>
      <c r="BO38" s="319"/>
      <c r="BP38" s="319"/>
      <c r="BQ38" s="319"/>
      <c r="BR38" s="319"/>
      <c r="BS38" s="74"/>
      <c r="BT38" s="46"/>
      <c r="BU38" s="318"/>
      <c r="BV38" s="319"/>
      <c r="BW38" s="319"/>
      <c r="BX38" s="319"/>
      <c r="BY38" s="319"/>
      <c r="BZ38" s="319"/>
      <c r="CA38" s="319"/>
      <c r="CB38" s="319"/>
      <c r="CC38" s="319"/>
      <c r="CD38" s="319"/>
      <c r="CE38" s="74"/>
      <c r="CF38" s="46"/>
      <c r="CG38" s="318"/>
      <c r="CH38" s="319"/>
      <c r="CI38" s="319"/>
      <c r="CJ38" s="319"/>
      <c r="CK38" s="319"/>
      <c r="CL38" s="319"/>
      <c r="CM38" s="319"/>
      <c r="CN38" s="319"/>
      <c r="CO38" s="319"/>
      <c r="CP38" s="319"/>
      <c r="CQ38" s="74"/>
    </row>
    <row r="39" spans="1:95" ht="17.100000000000001" customHeight="1" x14ac:dyDescent="0.25">
      <c r="A39" s="54" t="s">
        <v>99</v>
      </c>
      <c r="B39" s="319"/>
      <c r="C39" s="319"/>
      <c r="D39" s="319"/>
      <c r="E39" s="319"/>
      <c r="F39" s="319"/>
      <c r="G39" s="319"/>
      <c r="H39" s="319"/>
      <c r="I39" s="319"/>
      <c r="J39" s="319"/>
      <c r="K39" s="319"/>
      <c r="L39" s="47"/>
      <c r="M39" s="319"/>
      <c r="N39" s="319"/>
      <c r="O39" s="319"/>
      <c r="P39" s="319"/>
      <c r="Q39" s="319"/>
      <c r="R39" s="319"/>
      <c r="S39" s="319"/>
      <c r="T39" s="319"/>
      <c r="U39" s="319"/>
      <c r="V39" s="319"/>
      <c r="W39" s="47"/>
      <c r="X39" s="57"/>
      <c r="Y39" s="319"/>
      <c r="Z39" s="319"/>
      <c r="AA39" s="319"/>
      <c r="AB39" s="319"/>
      <c r="AC39" s="319"/>
      <c r="AD39" s="319"/>
      <c r="AE39" s="319"/>
      <c r="AF39" s="319"/>
      <c r="AG39" s="319"/>
      <c r="AH39" s="319"/>
      <c r="AI39" s="47"/>
      <c r="AJ39" s="57"/>
      <c r="AK39" s="319"/>
      <c r="AL39" s="319"/>
      <c r="AM39" s="319"/>
      <c r="AN39" s="319"/>
      <c r="AO39" s="319"/>
      <c r="AP39" s="319"/>
      <c r="AQ39" s="319"/>
      <c r="AR39" s="319"/>
      <c r="AS39" s="319"/>
      <c r="AT39" s="319"/>
      <c r="AU39" s="47"/>
      <c r="AV39" s="46"/>
      <c r="AW39" s="318"/>
      <c r="AX39" s="319"/>
      <c r="AY39" s="319"/>
      <c r="AZ39" s="319"/>
      <c r="BA39" s="319"/>
      <c r="BB39" s="319"/>
      <c r="BC39" s="319"/>
      <c r="BD39" s="319"/>
      <c r="BE39" s="319"/>
      <c r="BF39" s="319"/>
      <c r="BG39" s="74"/>
      <c r="BH39" s="46"/>
      <c r="BI39" s="318"/>
      <c r="BJ39" s="319"/>
      <c r="BK39" s="319"/>
      <c r="BL39" s="319"/>
      <c r="BM39" s="319"/>
      <c r="BN39" s="319"/>
      <c r="BO39" s="319"/>
      <c r="BP39" s="319"/>
      <c r="BQ39" s="319"/>
      <c r="BR39" s="319"/>
      <c r="BS39" s="74"/>
      <c r="BT39" s="46"/>
      <c r="BU39" s="318"/>
      <c r="BV39" s="319"/>
      <c r="BW39" s="319"/>
      <c r="BX39" s="319"/>
      <c r="BY39" s="319"/>
      <c r="BZ39" s="319"/>
      <c r="CA39" s="319"/>
      <c r="CB39" s="319"/>
      <c r="CC39" s="319"/>
      <c r="CD39" s="319"/>
      <c r="CE39" s="74"/>
      <c r="CF39" s="46"/>
      <c r="CG39" s="318"/>
      <c r="CH39" s="319"/>
      <c r="CI39" s="319"/>
      <c r="CJ39" s="319"/>
      <c r="CK39" s="319"/>
      <c r="CL39" s="319"/>
      <c r="CM39" s="319"/>
      <c r="CN39" s="319"/>
      <c r="CO39" s="319"/>
      <c r="CP39" s="319"/>
      <c r="CQ39" s="74"/>
    </row>
    <row r="40" spans="1:95" ht="17.100000000000001" customHeight="1" thickBot="1" x14ac:dyDescent="0.3">
      <c r="A40" s="55" t="s">
        <v>100</v>
      </c>
      <c r="B40" s="320"/>
      <c r="C40" s="321"/>
      <c r="D40" s="321"/>
      <c r="E40" s="321"/>
      <c r="F40" s="321"/>
      <c r="G40" s="321"/>
      <c r="H40" s="321"/>
      <c r="I40" s="321"/>
      <c r="J40" s="321"/>
      <c r="K40" s="321"/>
      <c r="L40" s="33"/>
      <c r="M40" s="320"/>
      <c r="N40" s="321"/>
      <c r="O40" s="321"/>
      <c r="P40" s="321"/>
      <c r="Q40" s="321"/>
      <c r="R40" s="321"/>
      <c r="S40" s="321"/>
      <c r="T40" s="321"/>
      <c r="U40" s="321"/>
      <c r="V40" s="321"/>
      <c r="W40" s="33"/>
      <c r="X40" s="58"/>
      <c r="Y40" s="320"/>
      <c r="Z40" s="321"/>
      <c r="AA40" s="321"/>
      <c r="AB40" s="321"/>
      <c r="AC40" s="321"/>
      <c r="AD40" s="321"/>
      <c r="AE40" s="321"/>
      <c r="AF40" s="321"/>
      <c r="AG40" s="321"/>
      <c r="AH40" s="321"/>
      <c r="AI40" s="33"/>
      <c r="AJ40" s="58"/>
      <c r="AK40" s="320"/>
      <c r="AL40" s="321"/>
      <c r="AM40" s="321"/>
      <c r="AN40" s="321"/>
      <c r="AO40" s="321"/>
      <c r="AP40" s="321"/>
      <c r="AQ40" s="321"/>
      <c r="AR40" s="321"/>
      <c r="AS40" s="321"/>
      <c r="AT40" s="321"/>
      <c r="AU40" s="33"/>
      <c r="AV40" s="70"/>
      <c r="AW40" s="320"/>
      <c r="AX40" s="321"/>
      <c r="AY40" s="321"/>
      <c r="AZ40" s="321"/>
      <c r="BA40" s="321"/>
      <c r="BB40" s="321"/>
      <c r="BC40" s="321"/>
      <c r="BD40" s="321"/>
      <c r="BE40" s="321"/>
      <c r="BF40" s="321"/>
      <c r="BG40" s="75"/>
      <c r="BH40" s="70"/>
      <c r="BI40" s="320"/>
      <c r="BJ40" s="321"/>
      <c r="BK40" s="321"/>
      <c r="BL40" s="321"/>
      <c r="BM40" s="321"/>
      <c r="BN40" s="321"/>
      <c r="BO40" s="321"/>
      <c r="BP40" s="321"/>
      <c r="BQ40" s="321"/>
      <c r="BR40" s="321"/>
      <c r="BS40" s="75"/>
      <c r="BT40" s="70"/>
      <c r="BU40" s="320"/>
      <c r="BV40" s="321"/>
      <c r="BW40" s="321"/>
      <c r="BX40" s="321"/>
      <c r="BY40" s="321"/>
      <c r="BZ40" s="321"/>
      <c r="CA40" s="321"/>
      <c r="CB40" s="321"/>
      <c r="CC40" s="321"/>
      <c r="CD40" s="321"/>
      <c r="CE40" s="75"/>
      <c r="CF40" s="70"/>
      <c r="CG40" s="320"/>
      <c r="CH40" s="321"/>
      <c r="CI40" s="321"/>
      <c r="CJ40" s="321"/>
      <c r="CK40" s="321"/>
      <c r="CL40" s="321"/>
      <c r="CM40" s="321"/>
      <c r="CN40" s="321"/>
      <c r="CO40" s="321"/>
      <c r="CP40" s="321"/>
      <c r="CQ40" s="75"/>
    </row>
    <row r="41" spans="1:95" ht="9.75" customHeight="1" x14ac:dyDescent="0.25">
      <c r="AU41" s="303">
        <f>$E$10</f>
        <v>0</v>
      </c>
      <c r="BS41" s="303">
        <f>$E$10</f>
        <v>0</v>
      </c>
      <c r="CQ41" s="303">
        <f>$E$10</f>
        <v>0</v>
      </c>
    </row>
    <row r="42" spans="1:95" s="137" customFormat="1" ht="15" customHeight="1" x14ac:dyDescent="0.25">
      <c r="C42" s="137">
        <f>COUNTA(C17:J26)</f>
        <v>0</v>
      </c>
      <c r="E42" s="137">
        <f>COUNTA(B29:K40)</f>
        <v>0</v>
      </c>
      <c r="N42" s="137">
        <f>COUNTA(N17:U26)</f>
        <v>0</v>
      </c>
      <c r="P42" s="137">
        <f>COUNTA(M29:V40)</f>
        <v>0</v>
      </c>
      <c r="Z42" s="137">
        <f>COUNTA(Z17:AG26)</f>
        <v>0</v>
      </c>
      <c r="AB42" s="137">
        <f>COUNTA(Y29:AH40)</f>
        <v>0</v>
      </c>
      <c r="AL42" s="137">
        <f>COUNTA(AL17:AS26)</f>
        <v>0</v>
      </c>
      <c r="AN42" s="137">
        <f>COUNTA(AK29:AT40)</f>
        <v>0</v>
      </c>
      <c r="AU42" s="317"/>
      <c r="AX42" s="137">
        <f>COUNTA(AX17:BE26)</f>
        <v>0</v>
      </c>
      <c r="AZ42" s="137">
        <f>COUNTA(AW29:BF40)</f>
        <v>0</v>
      </c>
      <c r="BJ42" s="137">
        <f>COUNTA(BJ17:BQ26)</f>
        <v>0</v>
      </c>
      <c r="BL42" s="137">
        <f>COUNTA(BI29:BR40)</f>
        <v>0</v>
      </c>
      <c r="BS42" s="317"/>
      <c r="BV42" s="137">
        <f>COUNTA(BV17:CC26)</f>
        <v>0</v>
      </c>
      <c r="BX42" s="137">
        <f>COUNTA(BU29:CD40)</f>
        <v>0</v>
      </c>
      <c r="CH42" s="137">
        <f>COUNTA(CH17:CO26)</f>
        <v>0</v>
      </c>
      <c r="CJ42" s="137">
        <f>COUNTA(CG29:CP40)</f>
        <v>0</v>
      </c>
      <c r="CQ42" s="317"/>
    </row>
    <row r="43" spans="1:95" ht="15" customHeight="1" x14ac:dyDescent="0.25">
      <c r="AU43" s="303"/>
      <c r="BS43" s="303"/>
      <c r="CQ43" s="303"/>
    </row>
    <row r="44" spans="1:95" ht="15" customHeight="1" x14ac:dyDescent="0.25">
      <c r="AU44" s="303"/>
      <c r="BS44" s="303"/>
      <c r="CQ44" s="303"/>
    </row>
    <row r="45" spans="1:95" ht="15" customHeight="1" x14ac:dyDescent="0.25">
      <c r="AU45" s="303"/>
      <c r="BS45" s="303"/>
      <c r="CQ45" s="303"/>
    </row>
    <row r="46" spans="1:95" ht="15" customHeight="1" x14ac:dyDescent="0.25">
      <c r="AU46" s="303"/>
      <c r="BS46" s="303"/>
      <c r="CQ46" s="303"/>
    </row>
    <row r="47" spans="1:95" ht="15" customHeight="1" x14ac:dyDescent="0.25">
      <c r="AU47" s="303"/>
      <c r="BS47" s="303"/>
      <c r="CQ47" s="303"/>
    </row>
    <row r="48" spans="1:95" ht="15" customHeight="1" x14ac:dyDescent="0.25">
      <c r="AU48" s="303"/>
      <c r="BS48" s="303"/>
      <c r="CQ48" s="303"/>
    </row>
    <row r="49" spans="1:95" ht="15" customHeight="1" x14ac:dyDescent="0.25">
      <c r="AU49" s="303"/>
      <c r="BS49" s="303"/>
      <c r="CQ49" s="303"/>
    </row>
    <row r="50" spans="1:95" ht="15" customHeight="1" x14ac:dyDescent="0.25">
      <c r="AU50" s="303"/>
      <c r="BS50" s="303"/>
      <c r="CQ50" s="303"/>
    </row>
    <row r="51" spans="1:95" ht="15" customHeight="1" x14ac:dyDescent="0.25">
      <c r="AU51" s="303"/>
      <c r="BS51" s="303"/>
      <c r="CQ51" s="303"/>
    </row>
    <row r="52" spans="1:95" ht="15" customHeight="1" x14ac:dyDescent="0.25">
      <c r="AU52" s="303"/>
      <c r="BS52" s="303"/>
      <c r="CQ52" s="303"/>
    </row>
    <row r="53" spans="1:95" ht="15" customHeight="1" x14ac:dyDescent="0.25">
      <c r="AU53" s="303"/>
      <c r="BS53" s="303"/>
      <c r="CQ53" s="303"/>
    </row>
    <row r="54" spans="1:95" ht="15" customHeight="1" x14ac:dyDescent="0.25">
      <c r="V54" s="405">
        <f>E10</f>
        <v>0</v>
      </c>
      <c r="W54" s="406"/>
      <c r="AU54" s="303"/>
      <c r="BS54" s="303"/>
      <c r="CQ54" s="303"/>
    </row>
    <row r="55" spans="1:95" x14ac:dyDescent="0.25">
      <c r="A55" s="375" t="s">
        <v>159</v>
      </c>
      <c r="B55" s="376"/>
      <c r="C55" s="376"/>
      <c r="D55" s="376"/>
      <c r="E55" s="376"/>
      <c r="F55" s="376"/>
      <c r="G55" s="376"/>
      <c r="H55" s="376"/>
      <c r="I55" s="376"/>
      <c r="J55" s="376"/>
      <c r="K55" s="376"/>
      <c r="L55" s="376"/>
      <c r="M55" s="376"/>
      <c r="N55" s="376"/>
      <c r="O55" s="376"/>
      <c r="P55" s="376"/>
      <c r="Q55" s="376"/>
      <c r="R55" s="376"/>
      <c r="S55" s="376"/>
      <c r="T55" s="376"/>
      <c r="U55" s="376"/>
      <c r="V55" s="376"/>
      <c r="W55" s="376"/>
    </row>
    <row r="56" spans="1:95" x14ac:dyDescent="0.25">
      <c r="A56" s="425"/>
      <c r="B56" s="425"/>
      <c r="C56" s="425"/>
      <c r="D56" s="428"/>
      <c r="E56" s="428"/>
      <c r="F56" s="429"/>
      <c r="G56" s="430"/>
      <c r="H56" s="430"/>
      <c r="I56" s="430"/>
      <c r="J56" s="430"/>
      <c r="K56" s="430"/>
      <c r="L56" s="430"/>
      <c r="M56" s="430"/>
      <c r="N56" s="430"/>
      <c r="O56" s="430"/>
      <c r="P56" s="430"/>
      <c r="Q56" s="430"/>
      <c r="R56" s="430"/>
      <c r="S56" s="430"/>
      <c r="T56" s="430"/>
      <c r="U56" s="430"/>
      <c r="V56" s="430"/>
      <c r="W56" s="431"/>
    </row>
    <row r="57" spans="1:95" x14ac:dyDescent="0.25">
      <c r="A57" s="425"/>
      <c r="B57" s="425"/>
      <c r="C57" s="425"/>
      <c r="D57" s="428"/>
      <c r="E57" s="428"/>
      <c r="F57" s="429"/>
      <c r="G57" s="430"/>
      <c r="H57" s="430"/>
      <c r="I57" s="430"/>
      <c r="J57" s="430"/>
      <c r="K57" s="430"/>
      <c r="L57" s="430"/>
      <c r="M57" s="430"/>
      <c r="N57" s="430"/>
      <c r="O57" s="430"/>
      <c r="P57" s="430"/>
      <c r="Q57" s="430"/>
      <c r="R57" s="430"/>
      <c r="S57" s="430"/>
      <c r="T57" s="430"/>
      <c r="U57" s="430"/>
      <c r="V57" s="430"/>
      <c r="W57" s="431"/>
    </row>
    <row r="58" spans="1:95" x14ac:dyDescent="0.25">
      <c r="A58" s="425"/>
      <c r="B58" s="425"/>
      <c r="C58" s="425"/>
      <c r="D58" s="428"/>
      <c r="E58" s="428"/>
      <c r="F58" s="429"/>
      <c r="G58" s="430"/>
      <c r="H58" s="43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1"/>
    </row>
    <row r="59" spans="1:95" x14ac:dyDescent="0.25">
      <c r="A59" s="425"/>
      <c r="B59" s="425"/>
      <c r="C59" s="425"/>
      <c r="D59" s="428"/>
      <c r="E59" s="428"/>
      <c r="F59" s="429"/>
      <c r="G59" s="430"/>
      <c r="H59" s="430"/>
      <c r="I59" s="430"/>
      <c r="J59" s="430"/>
      <c r="K59" s="430"/>
      <c r="L59" s="430"/>
      <c r="M59" s="430"/>
      <c r="N59" s="430"/>
      <c r="O59" s="430"/>
      <c r="P59" s="430"/>
      <c r="Q59" s="430"/>
      <c r="R59" s="430"/>
      <c r="S59" s="430"/>
      <c r="T59" s="430"/>
      <c r="U59" s="430"/>
      <c r="V59" s="430"/>
      <c r="W59" s="431"/>
    </row>
    <row r="60" spans="1:95" x14ac:dyDescent="0.25">
      <c r="A60" s="425"/>
      <c r="B60" s="425"/>
      <c r="C60" s="425"/>
      <c r="D60" s="428"/>
      <c r="E60" s="428"/>
      <c r="F60" s="429"/>
      <c r="G60" s="430"/>
      <c r="H60" s="430"/>
      <c r="I60" s="430"/>
      <c r="J60" s="430"/>
      <c r="K60" s="430"/>
      <c r="L60" s="430"/>
      <c r="M60" s="430"/>
      <c r="N60" s="430"/>
      <c r="O60" s="430"/>
      <c r="P60" s="430"/>
      <c r="Q60" s="430"/>
      <c r="R60" s="430"/>
      <c r="S60" s="430"/>
      <c r="T60" s="430"/>
      <c r="U60" s="430"/>
      <c r="V60" s="430"/>
      <c r="W60" s="431"/>
    </row>
    <row r="61" spans="1:95" x14ac:dyDescent="0.25">
      <c r="A61" s="425"/>
      <c r="B61" s="425"/>
      <c r="C61" s="425"/>
      <c r="D61" s="428"/>
      <c r="E61" s="428"/>
      <c r="F61" s="429"/>
      <c r="G61" s="430"/>
      <c r="H61" s="430"/>
      <c r="I61" s="430"/>
      <c r="J61" s="430"/>
      <c r="K61" s="430"/>
      <c r="L61" s="430"/>
      <c r="M61" s="430"/>
      <c r="N61" s="430"/>
      <c r="O61" s="430"/>
      <c r="P61" s="430"/>
      <c r="Q61" s="430"/>
      <c r="R61" s="430"/>
      <c r="S61" s="430"/>
      <c r="T61" s="430"/>
      <c r="U61" s="430"/>
      <c r="V61" s="430"/>
      <c r="W61" s="431"/>
    </row>
    <row r="62" spans="1:95" x14ac:dyDescent="0.25">
      <c r="A62" s="425"/>
      <c r="B62" s="425"/>
      <c r="C62" s="425"/>
      <c r="D62" s="428"/>
      <c r="E62" s="428"/>
      <c r="F62" s="429"/>
      <c r="G62" s="430"/>
      <c r="H62" s="430"/>
      <c r="I62" s="430"/>
      <c r="J62" s="430"/>
      <c r="K62" s="430"/>
      <c r="L62" s="430"/>
      <c r="M62" s="430"/>
      <c r="N62" s="430"/>
      <c r="O62" s="430"/>
      <c r="P62" s="430"/>
      <c r="Q62" s="430"/>
      <c r="R62" s="430"/>
      <c r="S62" s="430"/>
      <c r="T62" s="430"/>
      <c r="U62" s="430"/>
      <c r="V62" s="430"/>
      <c r="W62" s="431"/>
    </row>
    <row r="63" spans="1:95" x14ac:dyDescent="0.25">
      <c r="A63" s="425"/>
      <c r="B63" s="425"/>
      <c r="C63" s="425"/>
      <c r="D63" s="428"/>
      <c r="E63" s="428"/>
      <c r="F63" s="429"/>
      <c r="G63" s="430"/>
      <c r="H63" s="430"/>
      <c r="I63" s="430"/>
      <c r="J63" s="430"/>
      <c r="K63" s="430"/>
      <c r="L63" s="430"/>
      <c r="M63" s="430"/>
      <c r="N63" s="430"/>
      <c r="O63" s="430"/>
      <c r="P63" s="430"/>
      <c r="Q63" s="430"/>
      <c r="R63" s="430"/>
      <c r="S63" s="430"/>
      <c r="T63" s="430"/>
      <c r="U63" s="430"/>
      <c r="V63" s="430"/>
      <c r="W63" s="431"/>
    </row>
    <row r="64" spans="1:95" x14ac:dyDescent="0.25">
      <c r="A64" s="425"/>
      <c r="B64" s="425"/>
      <c r="C64" s="425"/>
      <c r="D64" s="428"/>
      <c r="E64" s="428"/>
      <c r="F64" s="429"/>
      <c r="G64" s="430"/>
      <c r="H64" s="430"/>
      <c r="I64" s="430"/>
      <c r="J64" s="430"/>
      <c r="K64" s="430"/>
      <c r="L64" s="430"/>
      <c r="M64" s="430"/>
      <c r="N64" s="430"/>
      <c r="O64" s="430"/>
      <c r="P64" s="430"/>
      <c r="Q64" s="430"/>
      <c r="R64" s="430"/>
      <c r="S64" s="430"/>
      <c r="T64" s="430"/>
      <c r="U64" s="430"/>
      <c r="V64" s="430"/>
      <c r="W64" s="431"/>
    </row>
    <row r="65" spans="1:23" x14ac:dyDescent="0.25">
      <c r="A65" s="425"/>
      <c r="B65" s="425"/>
      <c r="C65" s="425"/>
      <c r="D65" s="428"/>
      <c r="E65" s="428"/>
      <c r="F65" s="429"/>
      <c r="G65" s="430"/>
      <c r="H65" s="430"/>
      <c r="I65" s="430"/>
      <c r="J65" s="430"/>
      <c r="K65" s="430"/>
      <c r="L65" s="430"/>
      <c r="M65" s="430"/>
      <c r="N65" s="430"/>
      <c r="O65" s="430"/>
      <c r="P65" s="430"/>
      <c r="Q65" s="430"/>
      <c r="R65" s="430"/>
      <c r="S65" s="430"/>
      <c r="T65" s="430"/>
      <c r="U65" s="430"/>
      <c r="V65" s="430"/>
      <c r="W65" s="431"/>
    </row>
    <row r="66" spans="1:23" x14ac:dyDescent="0.25">
      <c r="A66" s="425"/>
      <c r="B66" s="425"/>
      <c r="C66" s="425"/>
      <c r="D66" s="428"/>
      <c r="E66" s="428"/>
      <c r="F66" s="429"/>
      <c r="G66" s="430"/>
      <c r="H66" s="430"/>
      <c r="I66" s="430"/>
      <c r="J66" s="430"/>
      <c r="K66" s="430"/>
      <c r="L66" s="430"/>
      <c r="M66" s="430"/>
      <c r="N66" s="430"/>
      <c r="O66" s="430"/>
      <c r="P66" s="430"/>
      <c r="Q66" s="430"/>
      <c r="R66" s="430"/>
      <c r="S66" s="430"/>
      <c r="T66" s="430"/>
      <c r="U66" s="430"/>
      <c r="V66" s="430"/>
      <c r="W66" s="431"/>
    </row>
    <row r="67" spans="1:23" x14ac:dyDescent="0.25">
      <c r="A67" s="425"/>
      <c r="B67" s="425"/>
      <c r="C67" s="425"/>
      <c r="D67" s="428"/>
      <c r="E67" s="428"/>
      <c r="F67" s="429"/>
      <c r="G67" s="430"/>
      <c r="H67" s="430"/>
      <c r="I67" s="430"/>
      <c r="J67" s="430"/>
      <c r="K67" s="430"/>
      <c r="L67" s="430"/>
      <c r="M67" s="430"/>
      <c r="N67" s="430"/>
      <c r="O67" s="430"/>
      <c r="P67" s="430"/>
      <c r="Q67" s="430"/>
      <c r="R67" s="430"/>
      <c r="S67" s="430"/>
      <c r="T67" s="430"/>
      <c r="U67" s="430"/>
      <c r="V67" s="430"/>
      <c r="W67" s="431"/>
    </row>
    <row r="68" spans="1:23" x14ac:dyDescent="0.25">
      <c r="A68" s="425"/>
      <c r="B68" s="425"/>
      <c r="C68" s="425"/>
      <c r="D68" s="428"/>
      <c r="E68" s="428"/>
      <c r="F68" s="429"/>
      <c r="G68" s="430"/>
      <c r="H68" s="430"/>
      <c r="I68" s="430"/>
      <c r="J68" s="430"/>
      <c r="K68" s="430"/>
      <c r="L68" s="430"/>
      <c r="M68" s="430"/>
      <c r="N68" s="430"/>
      <c r="O68" s="430"/>
      <c r="P68" s="430"/>
      <c r="Q68" s="430"/>
      <c r="R68" s="430"/>
      <c r="S68" s="430"/>
      <c r="T68" s="430"/>
      <c r="U68" s="430"/>
      <c r="V68" s="430"/>
      <c r="W68" s="431"/>
    </row>
    <row r="69" spans="1:23" x14ac:dyDescent="0.25">
      <c r="A69" s="425"/>
      <c r="B69" s="425"/>
      <c r="C69" s="425"/>
      <c r="D69" s="428"/>
      <c r="E69" s="428"/>
      <c r="F69" s="429"/>
      <c r="G69" s="430"/>
      <c r="H69" s="430"/>
      <c r="I69" s="430"/>
      <c r="J69" s="430"/>
      <c r="K69" s="430"/>
      <c r="L69" s="430"/>
      <c r="M69" s="430"/>
      <c r="N69" s="430"/>
      <c r="O69" s="430"/>
      <c r="P69" s="430"/>
      <c r="Q69" s="430"/>
      <c r="R69" s="430"/>
      <c r="S69" s="430"/>
      <c r="T69" s="430"/>
      <c r="U69" s="430"/>
      <c r="V69" s="430"/>
      <c r="W69" s="431"/>
    </row>
    <row r="70" spans="1:23" x14ac:dyDescent="0.25">
      <c r="A70" s="425"/>
      <c r="B70" s="425"/>
      <c r="C70" s="425"/>
      <c r="D70" s="428"/>
      <c r="E70" s="428"/>
      <c r="F70" s="429"/>
      <c r="G70" s="430"/>
      <c r="H70" s="430"/>
      <c r="I70" s="430"/>
      <c r="J70" s="430"/>
      <c r="K70" s="430"/>
      <c r="L70" s="430"/>
      <c r="M70" s="430"/>
      <c r="N70" s="430"/>
      <c r="O70" s="430"/>
      <c r="P70" s="430"/>
      <c r="Q70" s="430"/>
      <c r="R70" s="430"/>
      <c r="S70" s="430"/>
      <c r="T70" s="430"/>
      <c r="U70" s="430"/>
      <c r="V70" s="430"/>
      <c r="W70" s="431"/>
    </row>
    <row r="71" spans="1:23" x14ac:dyDescent="0.25">
      <c r="A71" s="425"/>
      <c r="B71" s="425"/>
      <c r="C71" s="425"/>
      <c r="D71" s="428"/>
      <c r="E71" s="428"/>
      <c r="F71" s="429"/>
      <c r="G71" s="430"/>
      <c r="H71" s="430"/>
      <c r="I71" s="430"/>
      <c r="J71" s="430"/>
      <c r="K71" s="430"/>
      <c r="L71" s="430"/>
      <c r="M71" s="430"/>
      <c r="N71" s="430"/>
      <c r="O71" s="430"/>
      <c r="P71" s="430"/>
      <c r="Q71" s="430"/>
      <c r="R71" s="430"/>
      <c r="S71" s="430"/>
      <c r="T71" s="430"/>
      <c r="U71" s="430"/>
      <c r="V71" s="430"/>
      <c r="W71" s="431"/>
    </row>
    <row r="72" spans="1:23" x14ac:dyDescent="0.25">
      <c r="A72" s="425"/>
      <c r="B72" s="425"/>
      <c r="C72" s="425"/>
      <c r="D72" s="428"/>
      <c r="E72" s="428"/>
      <c r="F72" s="429"/>
      <c r="G72" s="430"/>
      <c r="H72" s="430"/>
      <c r="I72" s="430"/>
      <c r="J72" s="430"/>
      <c r="K72" s="430"/>
      <c r="L72" s="430"/>
      <c r="M72" s="430"/>
      <c r="N72" s="430"/>
      <c r="O72" s="430"/>
      <c r="P72" s="430"/>
      <c r="Q72" s="430"/>
      <c r="R72" s="430"/>
      <c r="S72" s="430"/>
      <c r="T72" s="430"/>
      <c r="U72" s="430"/>
      <c r="V72" s="430"/>
      <c r="W72" s="431"/>
    </row>
    <row r="73" spans="1:23" x14ac:dyDescent="0.25">
      <c r="A73" s="425"/>
      <c r="B73" s="425"/>
      <c r="C73" s="425"/>
      <c r="D73" s="428"/>
      <c r="E73" s="428"/>
      <c r="F73" s="429"/>
      <c r="G73" s="430"/>
      <c r="H73" s="430"/>
      <c r="I73" s="430"/>
      <c r="J73" s="430"/>
      <c r="K73" s="430"/>
      <c r="L73" s="430"/>
      <c r="M73" s="430"/>
      <c r="N73" s="430"/>
      <c r="O73" s="430"/>
      <c r="P73" s="430"/>
      <c r="Q73" s="430"/>
      <c r="R73" s="430"/>
      <c r="S73" s="430"/>
      <c r="T73" s="430"/>
      <c r="U73" s="430"/>
      <c r="V73" s="430"/>
      <c r="W73" s="431"/>
    </row>
    <row r="74" spans="1:23" x14ac:dyDescent="0.25">
      <c r="A74" s="425"/>
      <c r="B74" s="425"/>
      <c r="C74" s="425"/>
      <c r="D74" s="428"/>
      <c r="E74" s="428"/>
      <c r="F74" s="429"/>
      <c r="G74" s="430"/>
      <c r="H74" s="430"/>
      <c r="I74" s="430"/>
      <c r="J74" s="430"/>
      <c r="K74" s="430"/>
      <c r="L74" s="430"/>
      <c r="M74" s="430"/>
      <c r="N74" s="430"/>
      <c r="O74" s="430"/>
      <c r="P74" s="430"/>
      <c r="Q74" s="430"/>
      <c r="R74" s="430"/>
      <c r="S74" s="430"/>
      <c r="T74" s="430"/>
      <c r="U74" s="430"/>
      <c r="V74" s="430"/>
      <c r="W74" s="431"/>
    </row>
    <row r="75" spans="1:23" x14ac:dyDescent="0.25">
      <c r="A75" s="425"/>
      <c r="B75" s="425"/>
      <c r="C75" s="425"/>
      <c r="D75" s="428"/>
      <c r="E75" s="428"/>
      <c r="F75" s="429"/>
      <c r="G75" s="430"/>
      <c r="H75" s="430"/>
      <c r="I75" s="430"/>
      <c r="J75" s="430"/>
      <c r="K75" s="430"/>
      <c r="L75" s="430"/>
      <c r="M75" s="430"/>
      <c r="N75" s="430"/>
      <c r="O75" s="430"/>
      <c r="P75" s="430"/>
      <c r="Q75" s="430"/>
      <c r="R75" s="430"/>
      <c r="S75" s="430"/>
      <c r="T75" s="430"/>
      <c r="U75" s="430"/>
      <c r="V75" s="430"/>
      <c r="W75" s="431"/>
    </row>
    <row r="76" spans="1:23" x14ac:dyDescent="0.25">
      <c r="A76" s="425"/>
      <c r="B76" s="425"/>
      <c r="C76" s="425"/>
      <c r="D76" s="428"/>
      <c r="E76" s="428"/>
      <c r="F76" s="429"/>
      <c r="G76" s="430"/>
      <c r="H76" s="430"/>
      <c r="I76" s="430"/>
      <c r="J76" s="430"/>
      <c r="K76" s="430"/>
      <c r="L76" s="430"/>
      <c r="M76" s="430"/>
      <c r="N76" s="430"/>
      <c r="O76" s="430"/>
      <c r="P76" s="430"/>
      <c r="Q76" s="430"/>
      <c r="R76" s="430"/>
      <c r="S76" s="430"/>
      <c r="T76" s="430"/>
      <c r="U76" s="430"/>
      <c r="V76" s="430"/>
      <c r="W76" s="431"/>
    </row>
    <row r="77" spans="1:23" x14ac:dyDescent="0.25">
      <c r="A77" s="425"/>
      <c r="B77" s="425"/>
      <c r="C77" s="425"/>
      <c r="D77" s="428"/>
      <c r="E77" s="428"/>
      <c r="F77" s="429"/>
      <c r="G77" s="430"/>
      <c r="H77" s="430"/>
      <c r="I77" s="430"/>
      <c r="J77" s="430"/>
      <c r="K77" s="430"/>
      <c r="L77" s="430"/>
      <c r="M77" s="430"/>
      <c r="N77" s="430"/>
      <c r="O77" s="430"/>
      <c r="P77" s="430"/>
      <c r="Q77" s="430"/>
      <c r="R77" s="430"/>
      <c r="S77" s="430"/>
      <c r="T77" s="430"/>
      <c r="U77" s="430"/>
      <c r="V77" s="430"/>
      <c r="W77" s="431"/>
    </row>
    <row r="78" spans="1:23" x14ac:dyDescent="0.25">
      <c r="A78" s="425"/>
      <c r="B78" s="425"/>
      <c r="C78" s="425"/>
      <c r="D78" s="428"/>
      <c r="E78" s="428"/>
      <c r="F78" s="429"/>
      <c r="G78" s="430"/>
      <c r="H78" s="430"/>
      <c r="I78" s="430"/>
      <c r="J78" s="430"/>
      <c r="K78" s="430"/>
      <c r="L78" s="430"/>
      <c r="M78" s="430"/>
      <c r="N78" s="430"/>
      <c r="O78" s="430"/>
      <c r="P78" s="430"/>
      <c r="Q78" s="430"/>
      <c r="R78" s="430"/>
      <c r="S78" s="430"/>
      <c r="T78" s="430"/>
      <c r="U78" s="430"/>
      <c r="V78" s="430"/>
      <c r="W78" s="431"/>
    </row>
    <row r="79" spans="1:23" x14ac:dyDescent="0.25">
      <c r="A79" s="425"/>
      <c r="B79" s="425"/>
      <c r="C79" s="425"/>
      <c r="D79" s="428"/>
      <c r="E79" s="428"/>
      <c r="F79" s="429"/>
      <c r="G79" s="430"/>
      <c r="H79" s="430"/>
      <c r="I79" s="430"/>
      <c r="J79" s="430"/>
      <c r="K79" s="430"/>
      <c r="L79" s="430"/>
      <c r="M79" s="430"/>
      <c r="N79" s="430"/>
      <c r="O79" s="430"/>
      <c r="P79" s="430"/>
      <c r="Q79" s="430"/>
      <c r="R79" s="430"/>
      <c r="S79" s="430"/>
      <c r="T79" s="430"/>
      <c r="U79" s="430"/>
      <c r="V79" s="430"/>
      <c r="W79" s="431"/>
    </row>
    <row r="80" spans="1:23" x14ac:dyDescent="0.25">
      <c r="A80" s="425"/>
      <c r="B80" s="425"/>
      <c r="C80" s="425"/>
      <c r="D80" s="428"/>
      <c r="E80" s="428"/>
      <c r="F80" s="429"/>
      <c r="G80" s="430"/>
      <c r="H80" s="430"/>
      <c r="I80" s="430"/>
      <c r="J80" s="430"/>
      <c r="K80" s="430"/>
      <c r="L80" s="430"/>
      <c r="M80" s="430"/>
      <c r="N80" s="430"/>
      <c r="O80" s="430"/>
      <c r="P80" s="430"/>
      <c r="Q80" s="430"/>
      <c r="R80" s="430"/>
      <c r="S80" s="430"/>
      <c r="T80" s="430"/>
      <c r="U80" s="430"/>
      <c r="V80" s="430"/>
      <c r="W80" s="431"/>
    </row>
    <row r="81" spans="1:23" x14ac:dyDescent="0.25">
      <c r="A81" s="425"/>
      <c r="B81" s="425"/>
      <c r="C81" s="425"/>
      <c r="D81" s="428"/>
      <c r="E81" s="428"/>
      <c r="F81" s="429"/>
      <c r="G81" s="430"/>
      <c r="H81" s="430"/>
      <c r="I81" s="430"/>
      <c r="J81" s="430"/>
      <c r="K81" s="430"/>
      <c r="L81" s="430"/>
      <c r="M81" s="430"/>
      <c r="N81" s="430"/>
      <c r="O81" s="430"/>
      <c r="P81" s="430"/>
      <c r="Q81" s="430"/>
      <c r="R81" s="430"/>
      <c r="S81" s="430"/>
      <c r="T81" s="430"/>
      <c r="U81" s="430"/>
      <c r="V81" s="430"/>
      <c r="W81" s="431"/>
    </row>
    <row r="82" spans="1:23" x14ac:dyDescent="0.25">
      <c r="A82" s="425"/>
      <c r="B82" s="425"/>
      <c r="C82" s="425"/>
      <c r="D82" s="428"/>
      <c r="E82" s="428"/>
      <c r="F82" s="429"/>
      <c r="G82" s="430"/>
      <c r="H82" s="430"/>
      <c r="I82" s="430"/>
      <c r="J82" s="430"/>
      <c r="K82" s="430"/>
      <c r="L82" s="430"/>
      <c r="M82" s="430"/>
      <c r="N82" s="430"/>
      <c r="O82" s="430"/>
      <c r="P82" s="430"/>
      <c r="Q82" s="430"/>
      <c r="R82" s="430"/>
      <c r="S82" s="430"/>
      <c r="T82" s="430"/>
      <c r="U82" s="430"/>
      <c r="V82" s="430"/>
      <c r="W82" s="431"/>
    </row>
    <row r="83" spans="1:23" x14ac:dyDescent="0.25">
      <c r="A83" s="425"/>
      <c r="B83" s="425"/>
      <c r="C83" s="425"/>
      <c r="D83" s="428"/>
      <c r="E83" s="428"/>
      <c r="F83" s="429"/>
      <c r="G83" s="430"/>
      <c r="H83" s="430"/>
      <c r="I83" s="430"/>
      <c r="J83" s="430"/>
      <c r="K83" s="430"/>
      <c r="L83" s="430"/>
      <c r="M83" s="430"/>
      <c r="N83" s="430"/>
      <c r="O83" s="430"/>
      <c r="P83" s="430"/>
      <c r="Q83" s="430"/>
      <c r="R83" s="430"/>
      <c r="S83" s="430"/>
      <c r="T83" s="430"/>
      <c r="U83" s="430"/>
      <c r="V83" s="430"/>
      <c r="W83" s="431"/>
    </row>
    <row r="84" spans="1:23" x14ac:dyDescent="0.25">
      <c r="A84" s="425"/>
      <c r="B84" s="425"/>
      <c r="C84" s="425"/>
      <c r="D84" s="428"/>
      <c r="E84" s="428"/>
      <c r="F84" s="429"/>
      <c r="G84" s="430"/>
      <c r="H84" s="430"/>
      <c r="I84" s="430"/>
      <c r="J84" s="430"/>
      <c r="K84" s="430"/>
      <c r="L84" s="430"/>
      <c r="M84" s="430"/>
      <c r="N84" s="430"/>
      <c r="O84" s="430"/>
      <c r="P84" s="430"/>
      <c r="Q84" s="430"/>
      <c r="R84" s="430"/>
      <c r="S84" s="430"/>
      <c r="T84" s="430"/>
      <c r="U84" s="430"/>
      <c r="V84" s="430"/>
      <c r="W84" s="431"/>
    </row>
    <row r="85" spans="1:23" x14ac:dyDescent="0.25">
      <c r="A85" s="425"/>
      <c r="B85" s="425"/>
      <c r="C85" s="425"/>
      <c r="D85" s="428"/>
      <c r="E85" s="428"/>
      <c r="F85" s="429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30"/>
      <c r="U85" s="430"/>
      <c r="V85" s="430"/>
      <c r="W85" s="431"/>
    </row>
    <row r="86" spans="1:23" x14ac:dyDescent="0.25">
      <c r="A86" s="425"/>
      <c r="B86" s="425"/>
      <c r="C86" s="425"/>
      <c r="D86" s="428"/>
      <c r="E86" s="428"/>
      <c r="F86" s="429"/>
      <c r="G86" s="430"/>
      <c r="H86" s="430"/>
      <c r="I86" s="430"/>
      <c r="J86" s="430"/>
      <c r="K86" s="430"/>
      <c r="L86" s="430"/>
      <c r="M86" s="430"/>
      <c r="N86" s="430"/>
      <c r="O86" s="430"/>
      <c r="P86" s="430"/>
      <c r="Q86" s="430"/>
      <c r="R86" s="430"/>
      <c r="S86" s="430"/>
      <c r="T86" s="430"/>
      <c r="U86" s="430"/>
      <c r="V86" s="430"/>
      <c r="W86" s="431"/>
    </row>
    <row r="87" spans="1:23" x14ac:dyDescent="0.25">
      <c r="A87" s="425"/>
      <c r="B87" s="425"/>
      <c r="C87" s="425"/>
      <c r="D87" s="428"/>
      <c r="E87" s="428"/>
      <c r="F87" s="429"/>
      <c r="G87" s="430"/>
      <c r="H87" s="430"/>
      <c r="I87" s="430"/>
      <c r="J87" s="430"/>
      <c r="K87" s="430"/>
      <c r="L87" s="430"/>
      <c r="M87" s="430"/>
      <c r="N87" s="430"/>
      <c r="O87" s="430"/>
      <c r="P87" s="430"/>
      <c r="Q87" s="430"/>
      <c r="R87" s="430"/>
      <c r="S87" s="430"/>
      <c r="T87" s="430"/>
      <c r="U87" s="430"/>
      <c r="V87" s="430"/>
      <c r="W87" s="431"/>
    </row>
    <row r="88" spans="1:23" x14ac:dyDescent="0.25">
      <c r="A88" s="425"/>
      <c r="B88" s="425"/>
      <c r="C88" s="425"/>
      <c r="D88" s="428"/>
      <c r="E88" s="428"/>
      <c r="F88" s="429"/>
      <c r="G88" s="430"/>
      <c r="H88" s="430"/>
      <c r="I88" s="430"/>
      <c r="J88" s="430"/>
      <c r="K88" s="430"/>
      <c r="L88" s="430"/>
      <c r="M88" s="430"/>
      <c r="N88" s="430"/>
      <c r="O88" s="430"/>
      <c r="P88" s="430"/>
      <c r="Q88" s="430"/>
      <c r="R88" s="430"/>
      <c r="S88" s="430"/>
      <c r="T88" s="430"/>
      <c r="U88" s="430"/>
      <c r="V88" s="430"/>
      <c r="W88" s="431"/>
    </row>
    <row r="89" spans="1:23" x14ac:dyDescent="0.25">
      <c r="A89" s="425"/>
      <c r="B89" s="425"/>
      <c r="C89" s="425"/>
      <c r="D89" s="428"/>
      <c r="E89" s="428"/>
      <c r="F89" s="429"/>
      <c r="G89" s="430"/>
      <c r="H89" s="430"/>
      <c r="I89" s="430"/>
      <c r="J89" s="430"/>
      <c r="K89" s="430"/>
      <c r="L89" s="430"/>
      <c r="M89" s="430"/>
      <c r="N89" s="430"/>
      <c r="O89" s="430"/>
      <c r="P89" s="430"/>
      <c r="Q89" s="430"/>
      <c r="R89" s="430"/>
      <c r="S89" s="430"/>
      <c r="T89" s="430"/>
      <c r="U89" s="430"/>
      <c r="V89" s="430"/>
      <c r="W89" s="431"/>
    </row>
    <row r="90" spans="1:23" x14ac:dyDescent="0.25">
      <c r="A90" s="425"/>
      <c r="B90" s="425"/>
      <c r="C90" s="425"/>
      <c r="D90" s="428"/>
      <c r="E90" s="428"/>
      <c r="F90" s="429"/>
      <c r="G90" s="430"/>
      <c r="H90" s="430"/>
      <c r="I90" s="430"/>
      <c r="J90" s="430"/>
      <c r="K90" s="430"/>
      <c r="L90" s="430"/>
      <c r="M90" s="430"/>
      <c r="N90" s="430"/>
      <c r="O90" s="430"/>
      <c r="P90" s="430"/>
      <c r="Q90" s="430"/>
      <c r="R90" s="430"/>
      <c r="S90" s="430"/>
      <c r="T90" s="430"/>
      <c r="U90" s="430"/>
      <c r="V90" s="430"/>
      <c r="W90" s="431"/>
    </row>
    <row r="91" spans="1:23" x14ac:dyDescent="0.25">
      <c r="A91" s="425"/>
      <c r="B91" s="425"/>
      <c r="C91" s="425"/>
      <c r="D91" s="428"/>
      <c r="E91" s="428"/>
      <c r="F91" s="429"/>
      <c r="G91" s="430"/>
      <c r="H91" s="430"/>
      <c r="I91" s="430"/>
      <c r="J91" s="430"/>
      <c r="K91" s="430"/>
      <c r="L91" s="430"/>
      <c r="M91" s="430"/>
      <c r="N91" s="430"/>
      <c r="O91" s="430"/>
      <c r="P91" s="430"/>
      <c r="Q91" s="430"/>
      <c r="R91" s="430"/>
      <c r="S91" s="430"/>
      <c r="T91" s="430"/>
      <c r="U91" s="430"/>
      <c r="V91" s="430"/>
      <c r="W91" s="431"/>
    </row>
    <row r="92" spans="1:23" x14ac:dyDescent="0.25">
      <c r="A92" s="425"/>
      <c r="B92" s="425"/>
      <c r="C92" s="425"/>
      <c r="D92" s="428"/>
      <c r="E92" s="428"/>
      <c r="F92" s="429"/>
      <c r="G92" s="430"/>
      <c r="H92" s="430"/>
      <c r="I92" s="430"/>
      <c r="J92" s="430"/>
      <c r="K92" s="430"/>
      <c r="L92" s="430"/>
      <c r="M92" s="430"/>
      <c r="N92" s="430"/>
      <c r="O92" s="430"/>
      <c r="P92" s="430"/>
      <c r="Q92" s="430"/>
      <c r="R92" s="430"/>
      <c r="S92" s="430"/>
      <c r="T92" s="430"/>
      <c r="U92" s="430"/>
      <c r="V92" s="430"/>
      <c r="W92" s="431"/>
    </row>
    <row r="93" spans="1:23" x14ac:dyDescent="0.25">
      <c r="A93" s="425"/>
      <c r="B93" s="425"/>
      <c r="C93" s="425"/>
      <c r="D93" s="428"/>
      <c r="E93" s="428"/>
      <c r="F93" s="429"/>
      <c r="G93" s="430"/>
      <c r="H93" s="430"/>
      <c r="I93" s="430"/>
      <c r="J93" s="430"/>
      <c r="K93" s="430"/>
      <c r="L93" s="430"/>
      <c r="M93" s="430"/>
      <c r="N93" s="430"/>
      <c r="O93" s="430"/>
      <c r="P93" s="430"/>
      <c r="Q93" s="430"/>
      <c r="R93" s="430"/>
      <c r="S93" s="430"/>
      <c r="T93" s="430"/>
      <c r="U93" s="430"/>
      <c r="V93" s="430"/>
      <c r="W93" s="431"/>
    </row>
    <row r="94" spans="1:23" x14ac:dyDescent="0.25">
      <c r="A94" s="425"/>
      <c r="B94" s="425"/>
      <c r="C94" s="425"/>
      <c r="D94" s="428"/>
      <c r="E94" s="428"/>
      <c r="F94" s="429"/>
      <c r="G94" s="430"/>
      <c r="H94" s="430"/>
      <c r="I94" s="430"/>
      <c r="J94" s="430"/>
      <c r="K94" s="430"/>
      <c r="L94" s="430"/>
      <c r="M94" s="430"/>
      <c r="N94" s="430"/>
      <c r="O94" s="430"/>
      <c r="P94" s="430"/>
      <c r="Q94" s="430"/>
      <c r="R94" s="430"/>
      <c r="S94" s="430"/>
      <c r="T94" s="430"/>
      <c r="U94" s="430"/>
      <c r="V94" s="430"/>
      <c r="W94" s="431"/>
    </row>
    <row r="95" spans="1:23" x14ac:dyDescent="0.25">
      <c r="A95" s="425"/>
      <c r="B95" s="425"/>
      <c r="C95" s="425"/>
      <c r="D95" s="428"/>
      <c r="E95" s="428"/>
      <c r="F95" s="429"/>
      <c r="G95" s="430"/>
      <c r="H95" s="430"/>
      <c r="I95" s="430"/>
      <c r="J95" s="430"/>
      <c r="K95" s="430"/>
      <c r="L95" s="430"/>
      <c r="M95" s="430"/>
      <c r="N95" s="430"/>
      <c r="O95" s="430"/>
      <c r="P95" s="430"/>
      <c r="Q95" s="430"/>
      <c r="R95" s="430"/>
      <c r="S95" s="430"/>
      <c r="T95" s="430"/>
      <c r="U95" s="430"/>
      <c r="V95" s="430"/>
      <c r="W95" s="431"/>
    </row>
    <row r="96" spans="1:23" x14ac:dyDescent="0.25">
      <c r="A96" s="425"/>
      <c r="B96" s="425"/>
      <c r="C96" s="425"/>
      <c r="D96" s="428"/>
      <c r="E96" s="428"/>
      <c r="F96" s="429"/>
      <c r="G96" s="430"/>
      <c r="H96" s="430"/>
      <c r="I96" s="430"/>
      <c r="J96" s="430"/>
      <c r="K96" s="430"/>
      <c r="L96" s="430"/>
      <c r="M96" s="430"/>
      <c r="N96" s="430"/>
      <c r="O96" s="430"/>
      <c r="P96" s="430"/>
      <c r="Q96" s="430"/>
      <c r="R96" s="430"/>
      <c r="S96" s="430"/>
      <c r="T96" s="430"/>
      <c r="U96" s="430"/>
      <c r="V96" s="430"/>
      <c r="W96" s="431"/>
    </row>
    <row r="97" spans="1:23" x14ac:dyDescent="0.25">
      <c r="A97" s="425"/>
      <c r="B97" s="425"/>
      <c r="C97" s="425"/>
      <c r="D97" s="428"/>
      <c r="E97" s="428"/>
      <c r="F97" s="429"/>
      <c r="G97" s="430"/>
      <c r="H97" s="430"/>
      <c r="I97" s="430"/>
      <c r="J97" s="430"/>
      <c r="K97" s="430"/>
      <c r="L97" s="430"/>
      <c r="M97" s="430"/>
      <c r="N97" s="430"/>
      <c r="O97" s="430"/>
      <c r="P97" s="430"/>
      <c r="Q97" s="430"/>
      <c r="R97" s="430"/>
      <c r="S97" s="430"/>
      <c r="T97" s="430"/>
      <c r="U97" s="430"/>
      <c r="V97" s="430"/>
      <c r="W97" s="431"/>
    </row>
    <row r="98" spans="1:23" x14ac:dyDescent="0.25">
      <c r="A98" s="425"/>
      <c r="B98" s="425"/>
      <c r="C98" s="425"/>
      <c r="D98" s="428"/>
      <c r="E98" s="428"/>
      <c r="F98" s="429"/>
      <c r="G98" s="430"/>
      <c r="H98" s="430"/>
      <c r="I98" s="430"/>
      <c r="J98" s="430"/>
      <c r="K98" s="430"/>
      <c r="L98" s="430"/>
      <c r="M98" s="430"/>
      <c r="N98" s="430"/>
      <c r="O98" s="430"/>
      <c r="P98" s="430"/>
      <c r="Q98" s="430"/>
      <c r="R98" s="430"/>
      <c r="S98" s="430"/>
      <c r="T98" s="430"/>
      <c r="U98" s="430"/>
      <c r="V98" s="430"/>
      <c r="W98" s="431"/>
    </row>
    <row r="99" spans="1:23" x14ac:dyDescent="0.25">
      <c r="A99" s="425"/>
      <c r="B99" s="425"/>
      <c r="C99" s="425"/>
      <c r="D99" s="428"/>
      <c r="E99" s="428"/>
      <c r="F99" s="429"/>
      <c r="G99" s="430"/>
      <c r="H99" s="430"/>
      <c r="I99" s="430"/>
      <c r="J99" s="430"/>
      <c r="K99" s="430"/>
      <c r="L99" s="430"/>
      <c r="M99" s="430"/>
      <c r="N99" s="430"/>
      <c r="O99" s="430"/>
      <c r="P99" s="430"/>
      <c r="Q99" s="430"/>
      <c r="R99" s="430"/>
      <c r="S99" s="430"/>
      <c r="T99" s="430"/>
      <c r="U99" s="430"/>
      <c r="V99" s="430"/>
      <c r="W99" s="431"/>
    </row>
    <row r="100" spans="1:23" x14ac:dyDescent="0.25">
      <c r="A100" s="425"/>
      <c r="B100" s="425"/>
      <c r="C100" s="425"/>
      <c r="D100" s="428"/>
      <c r="E100" s="428"/>
      <c r="F100" s="429"/>
      <c r="G100" s="430"/>
      <c r="H100" s="430"/>
      <c r="I100" s="430"/>
      <c r="J100" s="430"/>
      <c r="K100" s="430"/>
      <c r="L100" s="430"/>
      <c r="M100" s="430"/>
      <c r="N100" s="430"/>
      <c r="O100" s="430"/>
      <c r="P100" s="430"/>
      <c r="Q100" s="430"/>
      <c r="R100" s="430"/>
      <c r="S100" s="430"/>
      <c r="T100" s="430"/>
      <c r="U100" s="430"/>
      <c r="V100" s="430"/>
      <c r="W100" s="431"/>
    </row>
    <row r="101" spans="1:23" x14ac:dyDescent="0.25">
      <c r="A101" s="425"/>
      <c r="B101" s="425"/>
      <c r="C101" s="425"/>
      <c r="D101" s="428"/>
      <c r="E101" s="428"/>
      <c r="F101" s="429"/>
      <c r="G101" s="430"/>
      <c r="H101" s="430"/>
      <c r="I101" s="430"/>
      <c r="J101" s="430"/>
      <c r="K101" s="430"/>
      <c r="L101" s="430"/>
      <c r="M101" s="430"/>
      <c r="N101" s="430"/>
      <c r="O101" s="430"/>
      <c r="P101" s="430"/>
      <c r="Q101" s="430"/>
      <c r="R101" s="430"/>
      <c r="S101" s="430"/>
      <c r="T101" s="430"/>
      <c r="U101" s="430"/>
      <c r="V101" s="430"/>
      <c r="W101" s="431"/>
    </row>
    <row r="102" spans="1:23" x14ac:dyDescent="0.25">
      <c r="A102" s="425"/>
      <c r="B102" s="425"/>
      <c r="C102" s="425"/>
      <c r="D102" s="428"/>
      <c r="E102" s="428"/>
      <c r="F102" s="429"/>
      <c r="G102" s="430"/>
      <c r="H102" s="430"/>
      <c r="I102" s="430"/>
      <c r="J102" s="430"/>
      <c r="K102" s="430"/>
      <c r="L102" s="430"/>
      <c r="M102" s="430"/>
      <c r="N102" s="430"/>
      <c r="O102" s="430"/>
      <c r="P102" s="430"/>
      <c r="Q102" s="430"/>
      <c r="R102" s="430"/>
      <c r="S102" s="430"/>
      <c r="T102" s="430"/>
      <c r="U102" s="430"/>
      <c r="V102" s="430"/>
      <c r="W102" s="431"/>
    </row>
    <row r="103" spans="1:23" x14ac:dyDescent="0.25">
      <c r="A103" s="425"/>
      <c r="B103" s="425"/>
      <c r="C103" s="425"/>
      <c r="D103" s="428"/>
      <c r="E103" s="428"/>
      <c r="F103" s="429"/>
      <c r="G103" s="430"/>
      <c r="H103" s="430"/>
      <c r="I103" s="430"/>
      <c r="J103" s="430"/>
      <c r="K103" s="430"/>
      <c r="L103" s="430"/>
      <c r="M103" s="430"/>
      <c r="N103" s="430"/>
      <c r="O103" s="430"/>
      <c r="P103" s="430"/>
      <c r="Q103" s="430"/>
      <c r="R103" s="430"/>
      <c r="S103" s="430"/>
      <c r="T103" s="430"/>
      <c r="U103" s="430"/>
      <c r="V103" s="430"/>
      <c r="W103" s="431"/>
    </row>
  </sheetData>
  <sheetProtection password="99B9" sheet="1" objects="1" scenarios="1" selectLockedCells="1"/>
  <mergeCells count="222">
    <mergeCell ref="A103:E103"/>
    <mergeCell ref="F103:W103"/>
    <mergeCell ref="A100:E100"/>
    <mergeCell ref="F100:W100"/>
    <mergeCell ref="A101:E101"/>
    <mergeCell ref="F101:W101"/>
    <mergeCell ref="A102:E102"/>
    <mergeCell ref="F102:W102"/>
    <mergeCell ref="A97:E97"/>
    <mergeCell ref="F97:W97"/>
    <mergeCell ref="A98:E98"/>
    <mergeCell ref="F98:W98"/>
    <mergeCell ref="A99:E99"/>
    <mergeCell ref="F99:W99"/>
    <mergeCell ref="A94:E94"/>
    <mergeCell ref="F94:W94"/>
    <mergeCell ref="A95:E95"/>
    <mergeCell ref="F95:W95"/>
    <mergeCell ref="A96:E96"/>
    <mergeCell ref="F96:W96"/>
    <mergeCell ref="A91:E91"/>
    <mergeCell ref="F91:W91"/>
    <mergeCell ref="A92:E92"/>
    <mergeCell ref="F92:W92"/>
    <mergeCell ref="A93:E93"/>
    <mergeCell ref="F93:W93"/>
    <mergeCell ref="A88:E88"/>
    <mergeCell ref="F88:W88"/>
    <mergeCell ref="A89:E89"/>
    <mergeCell ref="F89:W89"/>
    <mergeCell ref="A90:E90"/>
    <mergeCell ref="F90:W90"/>
    <mergeCell ref="A85:E85"/>
    <mergeCell ref="F85:W85"/>
    <mergeCell ref="A86:E86"/>
    <mergeCell ref="F86:W86"/>
    <mergeCell ref="A87:E87"/>
    <mergeCell ref="F87:W87"/>
    <mergeCell ref="A82:E82"/>
    <mergeCell ref="F82:W82"/>
    <mergeCell ref="A83:E83"/>
    <mergeCell ref="F83:W83"/>
    <mergeCell ref="A84:E84"/>
    <mergeCell ref="F84:W84"/>
    <mergeCell ref="A79:E79"/>
    <mergeCell ref="F79:W79"/>
    <mergeCell ref="A80:E80"/>
    <mergeCell ref="F80:W80"/>
    <mergeCell ref="A81:E81"/>
    <mergeCell ref="F81:W81"/>
    <mergeCell ref="A76:E76"/>
    <mergeCell ref="F76:W76"/>
    <mergeCell ref="A77:E77"/>
    <mergeCell ref="F77:W77"/>
    <mergeCell ref="A78:E78"/>
    <mergeCell ref="F78:W78"/>
    <mergeCell ref="A73:E73"/>
    <mergeCell ref="F73:W73"/>
    <mergeCell ref="A74:E74"/>
    <mergeCell ref="F74:W74"/>
    <mergeCell ref="A75:E75"/>
    <mergeCell ref="F75:W75"/>
    <mergeCell ref="A70:E70"/>
    <mergeCell ref="F70:W70"/>
    <mergeCell ref="A71:E71"/>
    <mergeCell ref="F71:W71"/>
    <mergeCell ref="A72:E72"/>
    <mergeCell ref="F72:W72"/>
    <mergeCell ref="A67:E67"/>
    <mergeCell ref="F67:W67"/>
    <mergeCell ref="A68:E68"/>
    <mergeCell ref="F68:W68"/>
    <mergeCell ref="A69:E69"/>
    <mergeCell ref="F69:W69"/>
    <mergeCell ref="A64:E64"/>
    <mergeCell ref="F64:W64"/>
    <mergeCell ref="A65:E65"/>
    <mergeCell ref="F65:W65"/>
    <mergeCell ref="A66:E66"/>
    <mergeCell ref="F66:W66"/>
    <mergeCell ref="A61:E61"/>
    <mergeCell ref="F61:W61"/>
    <mergeCell ref="A62:E62"/>
    <mergeCell ref="F62:W62"/>
    <mergeCell ref="A63:E63"/>
    <mergeCell ref="F63:W63"/>
    <mergeCell ref="A58:E58"/>
    <mergeCell ref="F58:W58"/>
    <mergeCell ref="A59:E59"/>
    <mergeCell ref="F59:W59"/>
    <mergeCell ref="A60:E60"/>
    <mergeCell ref="F60:W60"/>
    <mergeCell ref="V54:W54"/>
    <mergeCell ref="A55:W55"/>
    <mergeCell ref="A56:E56"/>
    <mergeCell ref="F56:W56"/>
    <mergeCell ref="A57:E57"/>
    <mergeCell ref="F57:W57"/>
    <mergeCell ref="BV25:CC25"/>
    <mergeCell ref="CH25:CO25"/>
    <mergeCell ref="C26:J26"/>
    <mergeCell ref="N26:U26"/>
    <mergeCell ref="Z26:AG26"/>
    <mergeCell ref="AL26:AS26"/>
    <mergeCell ref="AX26:BE26"/>
    <mergeCell ref="BJ26:BQ26"/>
    <mergeCell ref="BV26:CC26"/>
    <mergeCell ref="CH26:CO26"/>
    <mergeCell ref="C25:J25"/>
    <mergeCell ref="N25:U25"/>
    <mergeCell ref="Z25:AG25"/>
    <mergeCell ref="AL25:AS25"/>
    <mergeCell ref="AX25:BE25"/>
    <mergeCell ref="BJ25:BQ25"/>
    <mergeCell ref="BJ22:BQ22"/>
    <mergeCell ref="BV22:CC22"/>
    <mergeCell ref="CH22:CO22"/>
    <mergeCell ref="BV23:CC23"/>
    <mergeCell ref="CH23:CO23"/>
    <mergeCell ref="C24:J24"/>
    <mergeCell ref="N24:U24"/>
    <mergeCell ref="Z24:AG24"/>
    <mergeCell ref="AL24:AS24"/>
    <mergeCell ref="AX24:BE24"/>
    <mergeCell ref="BJ24:BQ24"/>
    <mergeCell ref="BV24:CC24"/>
    <mergeCell ref="CH24:CO24"/>
    <mergeCell ref="C23:J23"/>
    <mergeCell ref="N23:U23"/>
    <mergeCell ref="Z23:AG23"/>
    <mergeCell ref="AL23:AS23"/>
    <mergeCell ref="AX23:BE23"/>
    <mergeCell ref="BJ23:BQ23"/>
    <mergeCell ref="BJ19:BQ19"/>
    <mergeCell ref="BV19:CC19"/>
    <mergeCell ref="CH19:CO19"/>
    <mergeCell ref="AX20:BE20"/>
    <mergeCell ref="BJ20:BQ20"/>
    <mergeCell ref="BV20:CC20"/>
    <mergeCell ref="CH20:CO20"/>
    <mergeCell ref="C21:J21"/>
    <mergeCell ref="N21:U21"/>
    <mergeCell ref="Z21:AG21"/>
    <mergeCell ref="AL21:AS21"/>
    <mergeCell ref="AX21:BE21"/>
    <mergeCell ref="BJ21:BQ21"/>
    <mergeCell ref="BV21:CC21"/>
    <mergeCell ref="CH21:CO21"/>
    <mergeCell ref="BJ17:BQ17"/>
    <mergeCell ref="BV17:CC17"/>
    <mergeCell ref="CH17:CO17"/>
    <mergeCell ref="C18:J18"/>
    <mergeCell ref="N18:U18"/>
    <mergeCell ref="Z18:AG18"/>
    <mergeCell ref="AL18:AS18"/>
    <mergeCell ref="AX18:BE18"/>
    <mergeCell ref="BJ18:BQ18"/>
    <mergeCell ref="BV18:CC18"/>
    <mergeCell ref="CH18:CO18"/>
    <mergeCell ref="A17:A26"/>
    <mergeCell ref="C17:J17"/>
    <mergeCell ref="N17:U17"/>
    <mergeCell ref="Z17:AG17"/>
    <mergeCell ref="AL17:AS17"/>
    <mergeCell ref="AX17:BE17"/>
    <mergeCell ref="C20:J20"/>
    <mergeCell ref="N20:U20"/>
    <mergeCell ref="Z20:AG20"/>
    <mergeCell ref="AL20:AS20"/>
    <mergeCell ref="C19:J19"/>
    <mergeCell ref="N19:U19"/>
    <mergeCell ref="Z19:AG19"/>
    <mergeCell ref="AL19:AS19"/>
    <mergeCell ref="AX19:BE19"/>
    <mergeCell ref="C22:J22"/>
    <mergeCell ref="N22:U22"/>
    <mergeCell ref="Z22:AG22"/>
    <mergeCell ref="AL22:AS22"/>
    <mergeCell ref="AX22:BE22"/>
    <mergeCell ref="CP15:CP16"/>
    <mergeCell ref="CQ15:CQ16"/>
    <mergeCell ref="B16:J16"/>
    <mergeCell ref="M16:S16"/>
    <mergeCell ref="Y16:AE16"/>
    <mergeCell ref="AK16:AS16"/>
    <mergeCell ref="AW16:BE16"/>
    <mergeCell ref="BI16:BQ16"/>
    <mergeCell ref="BU16:CC16"/>
    <mergeCell ref="CG16:CO16"/>
    <mergeCell ref="BR15:BR16"/>
    <mergeCell ref="BS15:BS16"/>
    <mergeCell ref="BU15:CC15"/>
    <mergeCell ref="CD15:CD16"/>
    <mergeCell ref="CE15:CE16"/>
    <mergeCell ref="CG15:CO15"/>
    <mergeCell ref="AT15:AT16"/>
    <mergeCell ref="AU15:AU16"/>
    <mergeCell ref="AW15:BE15"/>
    <mergeCell ref="BF15:BF16"/>
    <mergeCell ref="BG15:BG16"/>
    <mergeCell ref="BI15:BQ15"/>
    <mergeCell ref="V15:V16"/>
    <mergeCell ref="W15:W16"/>
    <mergeCell ref="AK15:AS15"/>
    <mergeCell ref="A8:D8"/>
    <mergeCell ref="A9:D9"/>
    <mergeCell ref="E9:O9"/>
    <mergeCell ref="A10:D10"/>
    <mergeCell ref="E10:H10"/>
    <mergeCell ref="B15:J15"/>
    <mergeCell ref="K15:K16"/>
    <mergeCell ref="L15:L16"/>
    <mergeCell ref="M15:S15"/>
    <mergeCell ref="A3:D3"/>
    <mergeCell ref="E3:O3"/>
    <mergeCell ref="A4:D4"/>
    <mergeCell ref="E4:O4"/>
    <mergeCell ref="A6:B6"/>
    <mergeCell ref="E6:H6"/>
    <mergeCell ref="Y15:AE15"/>
    <mergeCell ref="AH15:AH16"/>
    <mergeCell ref="AI15:AI16"/>
  </mergeCells>
  <dataValidations count="1">
    <dataValidation type="list" allowBlank="1" showInputMessage="1" showErrorMessage="1" sqref="CF17:CF26 BH17:BH26 BT17:BT26 AJ17:AJ26 X17:X26 AV17:AV26" xr:uid="{00000000-0002-0000-0600-000000000000}">
      <formula1>$C$18:$C$24</formula1>
    </dataValidation>
  </dataValidations>
  <pageMargins left="0.7" right="0.7" top="0.78740157499999996" bottom="0.78740157499999996" header="0.3" footer="0.3"/>
  <pageSetup paperSize="9" orientation="portrait" horizontalDpi="1200" verticalDpi="120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34" operator="equal" id="{F3E0259C-0A04-4661-A691-3E21ABF20E1E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BG29:BG40</xm:sqref>
        </x14:conditionalFormatting>
        <x14:conditionalFormatting xmlns:xm="http://schemas.microsoft.com/office/excel/2006/main">
          <x14:cfRule type="cellIs" priority="333" operator="equal" id="{97886C31-533A-4A40-8E77-3828FCBB2CFF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BS29:BS40</xm:sqref>
        </x14:conditionalFormatting>
        <x14:conditionalFormatting xmlns:xm="http://schemas.microsoft.com/office/excel/2006/main">
          <x14:cfRule type="cellIs" priority="332" operator="equal" id="{BE1A41BB-10A5-4168-B38D-45771E62E96D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CE29:CE40</xm:sqref>
        </x14:conditionalFormatting>
        <x14:conditionalFormatting xmlns:xm="http://schemas.microsoft.com/office/excel/2006/main">
          <x14:cfRule type="cellIs" priority="331" operator="equal" id="{25DAF0E0-55CE-4A55-9F7D-07CA8BD1F1E4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CQ29:CQ40</xm:sqref>
        </x14:conditionalFormatting>
        <x14:conditionalFormatting xmlns:xm="http://schemas.microsoft.com/office/excel/2006/main">
          <x14:cfRule type="cellIs" priority="325" operator="equal" id="{6F747D4C-19D5-4A1E-9CFE-F6EA4568F3E5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326" operator="equal" id="{2EBF720D-32EE-4325-8534-A5E7331A9639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327" operator="equal" id="{CBEDFA31-34C4-40FF-BCDF-6B6ACED747B5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28" operator="equal" id="{08FC50DC-D49E-4E31-A463-B1167A3C1129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29" operator="equal" id="{12FCB7FC-5EC2-47C3-A747-54196CF1ACFF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30" operator="equal" id="{F0AC619B-2FFB-4C53-A0B0-25951A6A7395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L17</xm:sqref>
        </x14:conditionalFormatting>
        <x14:conditionalFormatting xmlns:xm="http://schemas.microsoft.com/office/excel/2006/main">
          <x14:cfRule type="cellIs" priority="180" operator="equal" id="{5DAAEE2A-9B89-49F1-AB8F-327BAF336338}">
            <xm:f>Quellen!$C$8</xm:f>
            <x14:dxf>
              <font>
                <color rgb="FF0070C0"/>
              </font>
            </x14:dxf>
          </x14:cfRule>
          <x14:cfRule type="cellIs" priority="181" operator="equal" id="{B1B06286-F639-4D0C-9CEE-B6B5207FCE4C}">
            <xm:f>Quellen!$C$7</xm:f>
            <x14:dxf>
              <font>
                <color rgb="FF00B050"/>
              </font>
            </x14:dxf>
          </x14:cfRule>
          <xm:sqref>K17</xm:sqref>
        </x14:conditionalFormatting>
        <x14:conditionalFormatting xmlns:xm="http://schemas.microsoft.com/office/excel/2006/main">
          <x14:cfRule type="cellIs" priority="178" operator="equal" id="{9459579E-F04C-4D05-A92D-DBDF387DA58B}">
            <xm:f>Quellen!$C$8</xm:f>
            <x14:dxf>
              <font>
                <color rgb="FF0070C0"/>
              </font>
            </x14:dxf>
          </x14:cfRule>
          <x14:cfRule type="cellIs" priority="179" operator="equal" id="{56303648-9119-4237-BC73-B0351BB8F4C8}">
            <xm:f>Quellen!$C$7</xm:f>
            <x14:dxf>
              <font>
                <color rgb="FF00B050"/>
              </font>
            </x14:dxf>
          </x14:cfRule>
          <xm:sqref>K18:K26</xm:sqref>
        </x14:conditionalFormatting>
        <x14:conditionalFormatting xmlns:xm="http://schemas.microsoft.com/office/excel/2006/main">
          <x14:cfRule type="cellIs" priority="176" operator="equal" id="{812F712D-4B0F-490A-8794-75F7E69CB09F}">
            <xm:f>Quellen!$C$8</xm:f>
            <x14:dxf>
              <font>
                <color rgb="FF0070C0"/>
              </font>
            </x14:dxf>
          </x14:cfRule>
          <x14:cfRule type="cellIs" priority="177" operator="equal" id="{3F559605-514C-4693-A5E5-1CE51F9BAC23}">
            <xm:f>Quellen!$C$7</xm:f>
            <x14:dxf>
              <font>
                <color rgb="FF00B050"/>
              </font>
            </x14:dxf>
          </x14:cfRule>
          <xm:sqref>V17</xm:sqref>
        </x14:conditionalFormatting>
        <x14:conditionalFormatting xmlns:xm="http://schemas.microsoft.com/office/excel/2006/main">
          <x14:cfRule type="cellIs" priority="174" operator="equal" id="{2FEC339D-F6CB-4227-8D0B-E8EFEF394C4B}">
            <xm:f>Quellen!$C$8</xm:f>
            <x14:dxf>
              <font>
                <color rgb="FF0070C0"/>
              </font>
            </x14:dxf>
          </x14:cfRule>
          <x14:cfRule type="cellIs" priority="175" operator="equal" id="{FC62C064-B1EF-4768-B16D-5AA1D4529E63}">
            <xm:f>Quellen!$C$7</xm:f>
            <x14:dxf>
              <font>
                <color rgb="FF00B050"/>
              </font>
            </x14:dxf>
          </x14:cfRule>
          <xm:sqref>V18:V26</xm:sqref>
        </x14:conditionalFormatting>
        <x14:conditionalFormatting xmlns:xm="http://schemas.microsoft.com/office/excel/2006/main">
          <x14:cfRule type="cellIs" priority="172" operator="equal" id="{54618968-65DC-4D36-A0FE-43C37924A81B}">
            <xm:f>Quellen!$C$8</xm:f>
            <x14:dxf>
              <font>
                <color rgb="FF0070C0"/>
              </font>
            </x14:dxf>
          </x14:cfRule>
          <x14:cfRule type="cellIs" priority="173" operator="equal" id="{80ABC99C-88D7-42B0-92EA-7C6D3B2B3860}">
            <xm:f>Quellen!$C$7</xm:f>
            <x14:dxf>
              <font>
                <color rgb="FF00B050"/>
              </font>
            </x14:dxf>
          </x14:cfRule>
          <xm:sqref>AH17</xm:sqref>
        </x14:conditionalFormatting>
        <x14:conditionalFormatting xmlns:xm="http://schemas.microsoft.com/office/excel/2006/main">
          <x14:cfRule type="cellIs" priority="170" operator="equal" id="{25A572A2-1EDA-49C1-858B-C3017B9C40B9}">
            <xm:f>Quellen!$C$8</xm:f>
            <x14:dxf>
              <font>
                <color rgb="FF0070C0"/>
              </font>
            </x14:dxf>
          </x14:cfRule>
          <x14:cfRule type="cellIs" priority="171" operator="equal" id="{86FD7FB8-3ED9-433B-9C9F-87DC5D220E96}">
            <xm:f>Quellen!$C$7</xm:f>
            <x14:dxf>
              <font>
                <color rgb="FF00B050"/>
              </font>
            </x14:dxf>
          </x14:cfRule>
          <xm:sqref>AH18:AH26</xm:sqref>
        </x14:conditionalFormatting>
        <x14:conditionalFormatting xmlns:xm="http://schemas.microsoft.com/office/excel/2006/main">
          <x14:cfRule type="cellIs" priority="168" operator="equal" id="{D12166DD-4827-4218-8232-4B0B6C2CBFA1}">
            <xm:f>Quellen!$C$8</xm:f>
            <x14:dxf>
              <font>
                <color rgb="FF0070C0"/>
              </font>
            </x14:dxf>
          </x14:cfRule>
          <x14:cfRule type="cellIs" priority="169" operator="equal" id="{39B73616-7A14-41FC-A45D-F1F5CBF170FF}">
            <xm:f>Quellen!$C$7</xm:f>
            <x14:dxf>
              <font>
                <color rgb="FF00B050"/>
              </font>
            </x14:dxf>
          </x14:cfRule>
          <xm:sqref>AT17</xm:sqref>
        </x14:conditionalFormatting>
        <x14:conditionalFormatting xmlns:xm="http://schemas.microsoft.com/office/excel/2006/main">
          <x14:cfRule type="cellIs" priority="166" operator="equal" id="{9F5006FC-47F5-4EAC-9D96-9E5F56705A55}">
            <xm:f>Quellen!$C$8</xm:f>
            <x14:dxf>
              <font>
                <color rgb="FF0070C0"/>
              </font>
            </x14:dxf>
          </x14:cfRule>
          <x14:cfRule type="cellIs" priority="167" operator="equal" id="{451A5173-268F-46C5-9C18-E1021341269C}">
            <xm:f>Quellen!$C$7</xm:f>
            <x14:dxf>
              <font>
                <color rgb="FF00B050"/>
              </font>
            </x14:dxf>
          </x14:cfRule>
          <xm:sqref>AT18:AT26</xm:sqref>
        </x14:conditionalFormatting>
        <x14:conditionalFormatting xmlns:xm="http://schemas.microsoft.com/office/excel/2006/main">
          <x14:cfRule type="cellIs" priority="164" operator="equal" id="{97F4CAF1-240D-4FAC-A44B-802E210CC5DD}">
            <xm:f>Quellen!$C$8</xm:f>
            <x14:dxf>
              <font>
                <color rgb="FF0070C0"/>
              </font>
            </x14:dxf>
          </x14:cfRule>
          <x14:cfRule type="cellIs" priority="165" operator="equal" id="{A2FC1D8B-8215-427A-A406-67C5841EE3F6}">
            <xm:f>Quellen!$C$7</xm:f>
            <x14:dxf>
              <font>
                <color rgb="FF00B050"/>
              </font>
            </x14:dxf>
          </x14:cfRule>
          <xm:sqref>BF17</xm:sqref>
        </x14:conditionalFormatting>
        <x14:conditionalFormatting xmlns:xm="http://schemas.microsoft.com/office/excel/2006/main">
          <x14:cfRule type="cellIs" priority="162" operator="equal" id="{9C727C93-264C-4009-B281-FFD490CBF085}">
            <xm:f>Quellen!$C$8</xm:f>
            <x14:dxf>
              <font>
                <color rgb="FF0070C0"/>
              </font>
            </x14:dxf>
          </x14:cfRule>
          <x14:cfRule type="cellIs" priority="163" operator="equal" id="{5EB57776-784A-4B5B-92EE-D685556410C6}">
            <xm:f>Quellen!$C$7</xm:f>
            <x14:dxf>
              <font>
                <color rgb="FF00B050"/>
              </font>
            </x14:dxf>
          </x14:cfRule>
          <xm:sqref>BF18:BF26</xm:sqref>
        </x14:conditionalFormatting>
        <x14:conditionalFormatting xmlns:xm="http://schemas.microsoft.com/office/excel/2006/main">
          <x14:cfRule type="cellIs" priority="160" operator="equal" id="{FC2A4148-27A7-4ABB-A721-4BBCF8F91E39}">
            <xm:f>Quellen!$C$8</xm:f>
            <x14:dxf>
              <font>
                <color rgb="FF0070C0"/>
              </font>
            </x14:dxf>
          </x14:cfRule>
          <x14:cfRule type="cellIs" priority="161" operator="equal" id="{074509BA-5346-47BB-B5EF-2F0C927EE85A}">
            <xm:f>Quellen!$C$7</xm:f>
            <x14:dxf>
              <font>
                <color rgb="FF00B050"/>
              </font>
            </x14:dxf>
          </x14:cfRule>
          <xm:sqref>BR17</xm:sqref>
        </x14:conditionalFormatting>
        <x14:conditionalFormatting xmlns:xm="http://schemas.microsoft.com/office/excel/2006/main">
          <x14:cfRule type="cellIs" priority="158" operator="equal" id="{6CB94937-E50D-4F7F-9D51-2670D864CCD6}">
            <xm:f>Quellen!$C$8</xm:f>
            <x14:dxf>
              <font>
                <color rgb="FF0070C0"/>
              </font>
            </x14:dxf>
          </x14:cfRule>
          <x14:cfRule type="cellIs" priority="159" operator="equal" id="{C1C7C756-C196-482D-B457-E3CB822C71FB}">
            <xm:f>Quellen!$C$7</xm:f>
            <x14:dxf>
              <font>
                <color rgb="FF00B050"/>
              </font>
            </x14:dxf>
          </x14:cfRule>
          <xm:sqref>BR18:BR26</xm:sqref>
        </x14:conditionalFormatting>
        <x14:conditionalFormatting xmlns:xm="http://schemas.microsoft.com/office/excel/2006/main">
          <x14:cfRule type="cellIs" priority="156" operator="equal" id="{3F0ECD4B-5A61-4549-96D8-139044114577}">
            <xm:f>Quellen!$C$8</xm:f>
            <x14:dxf>
              <font>
                <color rgb="FF0070C0"/>
              </font>
            </x14:dxf>
          </x14:cfRule>
          <x14:cfRule type="cellIs" priority="157" operator="equal" id="{D893F312-ACFF-491F-81E0-53903795DF0E}">
            <xm:f>Quellen!$C$7</xm:f>
            <x14:dxf>
              <font>
                <color rgb="FF00B050"/>
              </font>
            </x14:dxf>
          </x14:cfRule>
          <xm:sqref>CD17</xm:sqref>
        </x14:conditionalFormatting>
        <x14:conditionalFormatting xmlns:xm="http://schemas.microsoft.com/office/excel/2006/main">
          <x14:cfRule type="cellIs" priority="154" operator="equal" id="{C42EE272-26E8-4D8C-9FF4-49212BB4C1E0}">
            <xm:f>Quellen!$C$8</xm:f>
            <x14:dxf>
              <font>
                <color rgb="FF0070C0"/>
              </font>
            </x14:dxf>
          </x14:cfRule>
          <x14:cfRule type="cellIs" priority="155" operator="equal" id="{B14D995D-ACEF-4D37-8E56-3C67650E1BD9}">
            <xm:f>Quellen!$C$7</xm:f>
            <x14:dxf>
              <font>
                <color rgb="FF00B050"/>
              </font>
            </x14:dxf>
          </x14:cfRule>
          <xm:sqref>CD18:CD26</xm:sqref>
        </x14:conditionalFormatting>
        <x14:conditionalFormatting xmlns:xm="http://schemas.microsoft.com/office/excel/2006/main">
          <x14:cfRule type="cellIs" priority="152" operator="equal" id="{3E851541-942E-49A1-9602-D472B23E4BD7}">
            <xm:f>Quellen!$C$8</xm:f>
            <x14:dxf>
              <font>
                <color rgb="FF0070C0"/>
              </font>
            </x14:dxf>
          </x14:cfRule>
          <x14:cfRule type="cellIs" priority="153" operator="equal" id="{337E1652-5781-4817-B6F8-89035E1E9464}">
            <xm:f>Quellen!$C$7</xm:f>
            <x14:dxf>
              <font>
                <color rgb="FF00B050"/>
              </font>
            </x14:dxf>
          </x14:cfRule>
          <xm:sqref>CP17</xm:sqref>
        </x14:conditionalFormatting>
        <x14:conditionalFormatting xmlns:xm="http://schemas.microsoft.com/office/excel/2006/main">
          <x14:cfRule type="cellIs" priority="150" operator="equal" id="{D9B77065-9631-441E-A62B-1C7C433EDF45}">
            <xm:f>Quellen!$C$8</xm:f>
            <x14:dxf>
              <font>
                <color rgb="FF0070C0"/>
              </font>
            </x14:dxf>
          </x14:cfRule>
          <x14:cfRule type="cellIs" priority="151" operator="equal" id="{D3E8DB37-8382-43F5-A533-FCDC92630150}">
            <xm:f>Quellen!$C$7</xm:f>
            <x14:dxf>
              <font>
                <color rgb="FF00B050"/>
              </font>
            </x14:dxf>
          </x14:cfRule>
          <xm:sqref>CP18:CP26</xm:sqref>
        </x14:conditionalFormatting>
        <x14:conditionalFormatting xmlns:xm="http://schemas.microsoft.com/office/excel/2006/main">
          <x14:cfRule type="cellIs" priority="146" operator="equal" id="{CD97DA33-A551-438C-91B0-6288ED238751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B29:K40</xm:sqref>
        </x14:conditionalFormatting>
        <x14:conditionalFormatting xmlns:xm="http://schemas.microsoft.com/office/excel/2006/main">
          <x14:cfRule type="cellIs" priority="145" operator="equal" id="{4C8C80FA-0E1D-4566-9F85-47330470AF27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M29:V40</xm:sqref>
        </x14:conditionalFormatting>
        <x14:conditionalFormatting xmlns:xm="http://schemas.microsoft.com/office/excel/2006/main">
          <x14:cfRule type="cellIs" priority="144" operator="equal" id="{E1843ED7-8990-42CA-85A9-6D6A3B56A483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Y29:AH40</xm:sqref>
        </x14:conditionalFormatting>
        <x14:conditionalFormatting xmlns:xm="http://schemas.microsoft.com/office/excel/2006/main">
          <x14:cfRule type="cellIs" priority="143" operator="equal" id="{0EC644C4-916E-4493-BE7E-487D44BE8A1A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AK29:AT40</xm:sqref>
        </x14:conditionalFormatting>
        <x14:conditionalFormatting xmlns:xm="http://schemas.microsoft.com/office/excel/2006/main">
          <x14:cfRule type="cellIs" priority="142" operator="equal" id="{76336AE4-CBCA-43AE-8839-84B01EB69D58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AW29:BF40</xm:sqref>
        </x14:conditionalFormatting>
        <x14:conditionalFormatting xmlns:xm="http://schemas.microsoft.com/office/excel/2006/main">
          <x14:cfRule type="cellIs" priority="141" operator="equal" id="{ECBCA9C0-3DB9-4553-81FD-1D0BD34767EB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BI29:BR40</xm:sqref>
        </x14:conditionalFormatting>
        <x14:conditionalFormatting xmlns:xm="http://schemas.microsoft.com/office/excel/2006/main">
          <x14:cfRule type="cellIs" priority="140" operator="equal" id="{070462F5-311A-4FEC-AAF7-AB1314E969C1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BU29:CD40</xm:sqref>
        </x14:conditionalFormatting>
        <x14:conditionalFormatting xmlns:xm="http://schemas.microsoft.com/office/excel/2006/main">
          <x14:cfRule type="cellIs" priority="139" operator="equal" id="{9ED269AA-036C-42EA-8FA7-09D3C8824030}">
            <xm:f>Quellen!$C$25</xm:f>
            <x14:dxf>
              <fill>
                <patternFill>
                  <bgColor theme="0" tint="-0.34998626667073579"/>
                </patternFill>
              </fill>
            </x14:dxf>
          </x14:cfRule>
          <xm:sqref>CG29:CP40</xm:sqref>
        </x14:conditionalFormatting>
        <x14:conditionalFormatting xmlns:xm="http://schemas.microsoft.com/office/excel/2006/main">
          <x14:cfRule type="cellIs" priority="133" operator="equal" id="{DC8C7C8B-1A9A-4E9F-805C-76C4D5068141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34" operator="equal" id="{E3ED3ED4-EC77-48F3-8299-D82FC29A23DB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35" operator="equal" id="{728FE2B1-4C83-47D6-8D26-FF67D20C4E64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6" operator="equal" id="{293789C6-B106-4577-98FB-64FDC753E884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7" operator="equal" id="{64869D70-C9AD-4133-9BCC-355240A3F0B0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8" operator="equal" id="{B6C6615E-7A98-4149-B9A7-92C0CBCE35AB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cellIs" priority="127" operator="equal" id="{1BBBC668-8272-4D3E-840A-3870254D5C64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28" operator="equal" id="{8894AA2F-037F-44CC-8531-52F8110BFBAB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29" operator="equal" id="{BC1BC653-48AE-4AEA-B65A-194BA05BBF6A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30" operator="equal" id="{4F874DE0-9F70-4DDB-B0C8-0F54C784E92F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31" operator="equal" id="{1563AAB5-01FA-4B6B-8377-8A492B0723CE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32" operator="equal" id="{9320D4F7-7E4F-479E-8240-BBB40F902B41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L19:L26</xm:sqref>
        </x14:conditionalFormatting>
        <x14:conditionalFormatting xmlns:xm="http://schemas.microsoft.com/office/excel/2006/main">
          <x14:cfRule type="cellIs" priority="121" operator="equal" id="{CD72EAB0-6A40-44BE-A8E9-E4F92947F396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22" operator="equal" id="{1E5E6EA1-7F99-403B-85EA-D087C3E9CDD6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23" operator="equal" id="{D9F19AA0-719B-4EB8-916A-A9AB00E71D37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24" operator="equal" id="{092CBDDE-3D9A-406C-8D88-16022D7C1E49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25" operator="equal" id="{53714429-3B53-42BA-AAD7-8A88037D1746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6" operator="equal" id="{9B1F6569-DC7E-4820-96DE-97653E810823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W17</xm:sqref>
        </x14:conditionalFormatting>
        <x14:conditionalFormatting xmlns:xm="http://schemas.microsoft.com/office/excel/2006/main">
          <x14:cfRule type="cellIs" priority="115" operator="equal" id="{AF013AD2-BDBF-40ED-A374-4C51C258509A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16" operator="equal" id="{837F708F-D315-49B6-80F3-D7FB6124EE99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17" operator="equal" id="{46495640-397E-4243-BF05-F74933C8BA9A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8" operator="equal" id="{5738E56E-9198-4524-9419-2F8D68A6909B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9" operator="equal" id="{A2A73E24-30F7-4F55-B8EC-C43E1940ED98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0" operator="equal" id="{5DDE2BFE-89D6-409D-BE0D-CB6517C2FB00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W18</xm:sqref>
        </x14:conditionalFormatting>
        <x14:conditionalFormatting xmlns:xm="http://schemas.microsoft.com/office/excel/2006/main">
          <x14:cfRule type="cellIs" priority="109" operator="equal" id="{3830E806-6D81-4EFA-869D-EABF6A8682B0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10" operator="equal" id="{AB1C63B2-DFD4-4BF6-A98A-D7F227F0ED49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11" operator="equal" id="{3D66F9BE-285A-4EC2-A440-F75BAF2136B2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12" operator="equal" id="{373EE6AF-0087-460D-9616-2053EC40DD6C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3" operator="equal" id="{4FB373AC-3F6B-4280-BA45-90941A8960E9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14" operator="equal" id="{3C98FAB9-DE7D-444D-9690-1C90E06F1EAA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W19:W26</xm:sqref>
        </x14:conditionalFormatting>
        <x14:conditionalFormatting xmlns:xm="http://schemas.microsoft.com/office/excel/2006/main">
          <x14:cfRule type="cellIs" priority="103" operator="equal" id="{9F6A2A58-8526-4011-88D0-E66250CEEF51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04" operator="equal" id="{7B3B4F2E-8CE4-4C3F-A66A-86A8814065CA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05" operator="equal" id="{D8120F10-5B59-46B8-88C3-CA8C0E7E96E2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6" operator="equal" id="{56686C96-3612-4C61-92AF-A9A24039C2E7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7" operator="equal" id="{F0D5D9F1-A9B6-46C5-8410-469D543526C2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8" operator="equal" id="{DE3BA06D-F784-4A66-B52C-95AF5C2CC815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AI17</xm:sqref>
        </x14:conditionalFormatting>
        <x14:conditionalFormatting xmlns:xm="http://schemas.microsoft.com/office/excel/2006/main">
          <x14:cfRule type="cellIs" priority="97" operator="equal" id="{DB8D347C-FF2E-4F97-AAED-62B126DA9B68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98" operator="equal" id="{631690A9-B002-4FC5-BD0F-39E7B7D49E0B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99" operator="equal" id="{D5E9AA8D-A233-4531-B075-950C94426D0A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0" operator="equal" id="{C916EB41-3966-462F-B952-466B879E6E8E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01" operator="equal" id="{4B316FF2-4AEF-445D-8E61-A2F0A3CEA183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02" operator="equal" id="{290DEE08-0088-4B5F-99F6-7925F7F48B60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AI18</xm:sqref>
        </x14:conditionalFormatting>
        <x14:conditionalFormatting xmlns:xm="http://schemas.microsoft.com/office/excel/2006/main">
          <x14:cfRule type="cellIs" priority="91" operator="equal" id="{73CC5906-B948-465E-B284-1E0F0511BB51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92" operator="equal" id="{E84C1913-A352-49CC-9D24-B9EBDCFF20BA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93" operator="equal" id="{09ED9486-1014-4078-83DE-FD671BF6E762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94" operator="equal" id="{CA56EE2F-06EE-402F-9B14-49719F356BE0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95" operator="equal" id="{DC23B968-9040-4D22-9AD5-FC8DC4740DF0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6" operator="equal" id="{8BB3B025-854E-40B5-A9A7-C4BBFD333162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AI19:AI26</xm:sqref>
        </x14:conditionalFormatting>
        <x14:conditionalFormatting xmlns:xm="http://schemas.microsoft.com/office/excel/2006/main">
          <x14:cfRule type="cellIs" priority="85" operator="equal" id="{24C77ABA-6799-413B-A192-4A4B4C68CA2E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86" operator="equal" id="{44CA0267-F2ED-401D-B187-A8263ACBEA74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87" operator="equal" id="{2AD34137-CBD2-4092-9EF8-FF804A7C2981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8" operator="equal" id="{482E9A81-4AED-4BC6-B7FA-EFD15904F908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9" operator="equal" id="{25D236C6-ADBF-41D1-A9B7-F1D00864806B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90" operator="equal" id="{C90662C2-21C3-4F2A-94A1-6A702BD534CD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AU17</xm:sqref>
        </x14:conditionalFormatting>
        <x14:conditionalFormatting xmlns:xm="http://schemas.microsoft.com/office/excel/2006/main">
          <x14:cfRule type="cellIs" priority="79" operator="equal" id="{74E00FDF-6B2F-4526-8ED3-6E712F5B3C0D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80" operator="equal" id="{373DC72B-0CA2-469F-BC92-38B29B7CC4C1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81" operator="equal" id="{ED1FCC6C-4119-4396-88AF-97F727EDDFBB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82" operator="equal" id="{1902191F-CA0F-4A74-AF6C-501B73C2B168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83" operator="equal" id="{84EEE1AB-04BE-4C20-9E43-C5620660CDE6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84" operator="equal" id="{CAA63FE0-F567-4FE3-B31C-5B5C409CD37C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AU18</xm:sqref>
        </x14:conditionalFormatting>
        <x14:conditionalFormatting xmlns:xm="http://schemas.microsoft.com/office/excel/2006/main">
          <x14:cfRule type="cellIs" priority="73" operator="equal" id="{EB841C01-AF3D-49E9-A2FA-047CF3A1106E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74" operator="equal" id="{A7ED37C9-4287-4096-BBD6-EACB5A563F92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75" operator="equal" id="{DB10C35D-1528-43EA-863F-9659D06FE5CE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6" operator="equal" id="{40222132-C67D-4DB2-AD0A-4A30BF23C605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7" operator="equal" id="{CD254678-7340-471A-960E-9CFDAA98B933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8" operator="equal" id="{CFCAFA52-4128-4B5B-8BAF-E8203E3F4A52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AU19:AU26</xm:sqref>
        </x14:conditionalFormatting>
        <x14:conditionalFormatting xmlns:xm="http://schemas.microsoft.com/office/excel/2006/main">
          <x14:cfRule type="cellIs" priority="67" operator="equal" id="{9EF31FF5-DF44-405A-BCCA-CC4D8B2350C2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68" operator="equal" id="{B4E2F5BC-BBC9-4DAB-8699-D2276CD3D323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69" operator="equal" id="{91CD6135-1D6B-4F93-AC5E-1E2440C3EB8D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70" operator="equal" id="{7068D21B-68D6-46ED-BF24-D2886C0335B2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71" operator="equal" id="{F798A51A-FB0A-48DC-988A-A70878A5775A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72" operator="equal" id="{8273DEE4-64A3-48AC-99AD-799CCBFD4F43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BG17</xm:sqref>
        </x14:conditionalFormatting>
        <x14:conditionalFormatting xmlns:xm="http://schemas.microsoft.com/office/excel/2006/main">
          <x14:cfRule type="cellIs" priority="61" operator="equal" id="{076EACC5-FB47-4907-8F6F-012A861A68B7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62" operator="equal" id="{A68EF8FC-C717-4EEE-BF78-C81C2F8C82F1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63" operator="equal" id="{9FB29942-DB0A-4637-ABC1-8204FCA46FD4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64" operator="equal" id="{C14B581E-7E51-4182-9E1E-B3385CB3D320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65" operator="equal" id="{B71913F5-8882-4D82-9E6D-B3B3E14AB640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6" operator="equal" id="{65329D30-4E17-454A-9E7B-DE97418D38E6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BG18</xm:sqref>
        </x14:conditionalFormatting>
        <x14:conditionalFormatting xmlns:xm="http://schemas.microsoft.com/office/excel/2006/main">
          <x14:cfRule type="cellIs" priority="55" operator="equal" id="{A9848750-67E4-4FD5-A760-34B6C29E8085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56" operator="equal" id="{6B88EFF5-CED0-4E37-A935-E833F40D3233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57" operator="equal" id="{C7FC58B1-E543-4771-AADD-336F1FE42AB5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8" operator="equal" id="{328B4043-B0AB-40C8-977D-794A5237B9E2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9" operator="equal" id="{920642BC-7862-4AAB-B851-AEDAAE09FF4E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0" operator="equal" id="{E9B5FCA6-509A-4E69-8DE9-B61EEF9EC117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BG19:BG26</xm:sqref>
        </x14:conditionalFormatting>
        <x14:conditionalFormatting xmlns:xm="http://schemas.microsoft.com/office/excel/2006/main">
          <x14:cfRule type="cellIs" priority="49" operator="equal" id="{AB6C3BE3-082B-4752-AEDE-E83763B7974B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50" operator="equal" id="{3FB9E225-C5BB-4B1B-83AE-8B450AB7956D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51" operator="equal" id="{D3E146BB-0655-4247-9A02-95370F6C37B5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52" operator="equal" id="{601C9039-AD69-420C-AB97-AF40357CD573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3" operator="equal" id="{1FAB428F-F665-43A2-A727-9B8C4D5268D0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54" operator="equal" id="{A022FD63-FB45-47D9-A047-BFAF0DB1FF03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BS17</xm:sqref>
        </x14:conditionalFormatting>
        <x14:conditionalFormatting xmlns:xm="http://schemas.microsoft.com/office/excel/2006/main">
          <x14:cfRule type="cellIs" priority="43" operator="equal" id="{7795456C-33D3-4838-AC2F-A09D197DC44A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44" operator="equal" id="{E1050464-85DA-4E16-BA0F-D8FE00E93B22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45" operator="equal" id="{2EB6280A-FA3F-49F0-AAC0-17AF91A315D6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6" operator="equal" id="{ED7D6D8E-BE9A-466F-9C2E-0DC6D2E10DDB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7" operator="equal" id="{29EFEE86-C8B7-43F0-B6C3-70D205961FFB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8" operator="equal" id="{05351043-BCC3-42FC-BA72-44ED3FA9D0F0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BS18</xm:sqref>
        </x14:conditionalFormatting>
        <x14:conditionalFormatting xmlns:xm="http://schemas.microsoft.com/office/excel/2006/main">
          <x14:cfRule type="cellIs" priority="37" operator="equal" id="{6E9A8C6D-E4CE-4E97-B0F7-BA7170BCEE49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38" operator="equal" id="{E48EC359-4952-4B07-B0F4-2E8FF2CA32C1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39" operator="equal" id="{AD90E480-81DF-4B5C-B882-4E02EE422FAB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0" operator="equal" id="{36460099-6DD1-474F-B25D-D6F55401DBFC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41" operator="equal" id="{12A5F49A-0C17-47B9-A3B2-81A976BAAD22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42" operator="equal" id="{9CFE1958-7352-46EB-AD7C-B28AB990ACC9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BS19:BS26</xm:sqref>
        </x14:conditionalFormatting>
        <x14:conditionalFormatting xmlns:xm="http://schemas.microsoft.com/office/excel/2006/main">
          <x14:cfRule type="cellIs" priority="31" operator="equal" id="{7DE82052-C185-4D14-9ADB-0BD40236D437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32" operator="equal" id="{621ED2BA-9170-4558-8FFE-2706E10F91E2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33" operator="equal" id="{3D683904-9BCF-4279-B04B-81481FABE11C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34" operator="equal" id="{0BFE7543-9ECF-419E-BDD6-E626F6BB0CCC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35" operator="equal" id="{710A6D58-02EB-408A-92C5-F46F34CAC426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6" operator="equal" id="{04945321-F60C-4159-A3DA-FFA7BA5CE705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CE17</xm:sqref>
        </x14:conditionalFormatting>
        <x14:conditionalFormatting xmlns:xm="http://schemas.microsoft.com/office/excel/2006/main">
          <x14:cfRule type="cellIs" priority="25" operator="equal" id="{782845F5-0434-4E7E-B5D6-0D809D73855F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26" operator="equal" id="{788FCFDA-477C-42B4-9532-2633AA0B1974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27" operator="equal" id="{0F209C1D-2251-4DF2-B0B3-CAA0280330BC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8" operator="equal" id="{BCD45551-167D-42BE-8883-05BA5740B045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9" operator="equal" id="{A9B5D34F-AE36-41DD-A058-B5AAAA446F2A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30" operator="equal" id="{7F9F820B-3DA6-43A2-924F-F3FDA55481D5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CE18</xm:sqref>
        </x14:conditionalFormatting>
        <x14:conditionalFormatting xmlns:xm="http://schemas.microsoft.com/office/excel/2006/main">
          <x14:cfRule type="cellIs" priority="19" operator="equal" id="{E6C03CD9-536D-4627-A5DC-D3D87DC3DFC6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20" operator="equal" id="{7730B5EC-6684-4D53-913E-3770A6C78C3B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21" operator="equal" id="{D1CFBD85-F9D3-4248-AA65-DA4D76A18B65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22" operator="equal" id="{A31906EB-0EE7-40E0-9498-C21ED7448B8A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23" operator="equal" id="{57DF387B-DD2E-43DF-9842-D01C68B61193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24" operator="equal" id="{DB80EC8C-A188-440F-93D6-E4397208C9D7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CE19:CE26</xm:sqref>
        </x14:conditionalFormatting>
        <x14:conditionalFormatting xmlns:xm="http://schemas.microsoft.com/office/excel/2006/main">
          <x14:cfRule type="cellIs" priority="13" operator="equal" id="{44F061D2-386A-4B82-B5A7-A719CEA8575B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14" operator="equal" id="{5599073A-AB68-40C1-BAB8-294C9735EBEF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15" operator="equal" id="{54B65270-6108-4993-A3C6-A2ED2E3261BA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6" operator="equal" id="{D4582D39-F3C5-4031-9F71-4C4910892A8C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7" operator="equal" id="{7AF333B2-CF82-411E-BEEC-DE9BA1CB3C77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8" operator="equal" id="{59D3DCB6-B0BA-41A3-B2B8-A289A2B6CFF4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CQ17</xm:sqref>
        </x14:conditionalFormatting>
        <x14:conditionalFormatting xmlns:xm="http://schemas.microsoft.com/office/excel/2006/main">
          <x14:cfRule type="cellIs" priority="7" operator="equal" id="{60854AEA-0776-4056-A048-AC71CC19AC55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8" operator="equal" id="{24D53D8A-E020-4FAE-8D3F-151FDA4E2EFF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9" operator="equal" id="{42B96DFF-DB42-4E6C-B853-E46059F7BD32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10" operator="equal" id="{C6498DE2-FBA1-423E-998D-F800A9B2150E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11" operator="equal" id="{5998A8D3-A43D-4F2E-A81E-F9AA394A86E4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12" operator="equal" id="{CBC04B05-F912-44A2-994D-DC31850B7251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CQ18</xm:sqref>
        </x14:conditionalFormatting>
        <x14:conditionalFormatting xmlns:xm="http://schemas.microsoft.com/office/excel/2006/main">
          <x14:cfRule type="cellIs" priority="1" operator="equal" id="{C6A31939-D746-43A9-A209-C0BD8082C51D}">
            <xm:f>Quellen!$C$23</xm:f>
            <x14:dxf>
              <fill>
                <patternFill>
                  <bgColor theme="0" tint="-0.14996795556505021"/>
                </patternFill>
              </fill>
            </x14:dxf>
          </x14:cfRule>
          <x14:cfRule type="cellIs" priority="2" operator="equal" id="{77A321DD-A6AE-473C-948E-1877FE59D6A4}">
            <xm:f>Quellen!$C$22</xm:f>
            <x14:dxf>
              <fill>
                <patternFill>
                  <bgColor rgb="FFCCCCFF"/>
                </patternFill>
              </fill>
            </x14:dxf>
          </x14:cfRule>
          <x14:cfRule type="cellIs" priority="3" operator="equal" id="{B6FE0BC2-413D-4F26-A5F9-F08EA50F6D2B}">
            <xm:f>Quellen!$C$21</xm:f>
            <x14:dxf>
              <fill>
                <patternFill>
                  <bgColor theme="4" tint="0.59996337778862885"/>
                </patternFill>
              </fill>
            </x14:dxf>
          </x14:cfRule>
          <x14:cfRule type="cellIs" priority="4" operator="equal" id="{01121FAE-78A8-4D7D-BA24-042BB1D08162}">
            <xm:f>Quellen!$C$20</xm:f>
            <x14:dxf>
              <fill>
                <patternFill>
                  <bgColor theme="5" tint="0.59996337778862885"/>
                </patternFill>
              </fill>
            </x14:dxf>
          </x14:cfRule>
          <x14:cfRule type="cellIs" priority="5" operator="equal" id="{FD8B36AF-C0DD-408F-9D8F-0273DCD06A69}">
            <xm:f>Quellen!$C$19</xm:f>
            <x14:dxf>
              <fill>
                <patternFill>
                  <bgColor theme="7" tint="0.59996337778862885"/>
                </patternFill>
              </fill>
            </x14:dxf>
          </x14:cfRule>
          <x14:cfRule type="cellIs" priority="6" operator="equal" id="{95D97278-E343-45B0-BBCD-621822CB9849}">
            <xm:f>Quellen!$C$18</xm:f>
            <x14:dxf>
              <fill>
                <patternFill>
                  <bgColor theme="9" tint="0.39994506668294322"/>
                </patternFill>
              </fill>
            </x14:dxf>
          </x14:cfRule>
          <xm:sqref>CQ19:CQ26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600-000001000000}">
          <x14:formula1>
            <xm:f>Quellen!$C$25:$C$26</xm:f>
          </x14:formula1>
          <xm:sqref>M29:V40 AK29:AT40 BI29:BR40 AW29:BF40 B29:K40 Y29:AH40 BU29:CD40 CG29:CP40</xm:sqref>
        </x14:dataValidation>
        <x14:dataValidation type="list" allowBlank="1" showInputMessage="1" showErrorMessage="1" xr:uid="{00000000-0002-0000-0600-000002000000}">
          <x14:formula1>
            <xm:f>Quellen!$C$5:$C$8</xm:f>
          </x14:formula1>
          <xm:sqref>AT17:AT26 K17:K26 BF17:BF26 BR17:BR26 CD17:CD26 V17:V26 AH17:AH26 CP17:CP26</xm:sqref>
        </x14:dataValidation>
        <x14:dataValidation type="list" allowBlank="1" showInputMessage="1" showErrorMessage="1" xr:uid="{00000000-0002-0000-0600-000003000000}">
          <x14:formula1>
            <xm:f>Quellen!$C$17:$C$21</xm:f>
          </x14:formula1>
          <xm:sqref>L17:L26 W17:W26 AI17:AI26 AU17:AU26 BG17:BG26 BS17:BS26 CE17:CE26 CQ17:CQ26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BR67"/>
  <sheetViews>
    <sheetView showGridLines="0" zoomScaleNormal="100" workbookViewId="0">
      <selection activeCell="A32" sqref="A32:E32"/>
    </sheetView>
  </sheetViews>
  <sheetFormatPr baseColWidth="10" defaultRowHeight="15" x14ac:dyDescent="0.25"/>
  <cols>
    <col min="1" max="1" width="15.42578125" customWidth="1"/>
    <col min="2" max="33" width="3.5703125" customWidth="1"/>
    <col min="34" max="34" width="1.7109375" customWidth="1"/>
    <col min="35" max="35" width="3.28515625" customWidth="1"/>
    <col min="36" max="36" width="4.7109375" customWidth="1"/>
    <col min="37" max="37" width="5.85546875" customWidth="1"/>
    <col min="38" max="45" width="15.7109375" customWidth="1"/>
    <col min="46" max="46" width="3.7109375" customWidth="1"/>
    <col min="47" max="47" width="5.7109375" customWidth="1"/>
    <col min="59" max="59" width="1.85546875" customWidth="1"/>
    <col min="70" max="70" width="12.42578125" customWidth="1"/>
    <col min="71" max="71" width="4" customWidth="1"/>
    <col min="72" max="72" width="2.5703125" customWidth="1"/>
  </cols>
  <sheetData>
    <row r="1" spans="1:70" ht="18.75" x14ac:dyDescent="0.3">
      <c r="A1" s="2" t="str">
        <f>'BEISPIEL, regelmäßige N.'!A1</f>
        <v>Raumbelegungsplan - Nutzung des Bestandes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BF1" s="232">
        <f>D11</f>
        <v>0</v>
      </c>
      <c r="BR1" s="232"/>
    </row>
    <row r="2" spans="1:70" ht="18.75" x14ac:dyDescent="0.3">
      <c r="A2" s="143" t="s">
        <v>168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E2" s="2"/>
      <c r="AF2" s="2"/>
      <c r="AG2" s="2"/>
      <c r="AV2" s="143" t="s">
        <v>239</v>
      </c>
      <c r="AZ2" s="174" t="s">
        <v>8</v>
      </c>
      <c r="BA2" s="259">
        <f>D5</f>
        <v>0</v>
      </c>
      <c r="BH2" s="143"/>
    </row>
    <row r="4" spans="1:70" ht="15.75" x14ac:dyDescent="0.25">
      <c r="A4" s="415" t="str">
        <f>'BEISPIEL, regelmäßige N.'!A3</f>
        <v xml:space="preserve">Pastoraler Raum </v>
      </c>
      <c r="B4" s="376"/>
      <c r="C4" s="252"/>
      <c r="D4" s="441">
        <f>'Ihr Pfarrheim, regelm. N.'!B3</f>
        <v>0</v>
      </c>
      <c r="E4" s="417"/>
      <c r="F4" s="417"/>
      <c r="G4" s="417"/>
      <c r="H4" s="417"/>
      <c r="I4" s="417"/>
      <c r="J4" s="417"/>
      <c r="K4" s="417"/>
      <c r="L4" s="417"/>
      <c r="M4" s="417"/>
      <c r="N4" s="417"/>
      <c r="O4" s="417"/>
      <c r="P4" s="252"/>
      <c r="Q4" s="252"/>
      <c r="R4" s="13"/>
      <c r="AD4" s="242"/>
      <c r="AM4" s="10" t="s">
        <v>220</v>
      </c>
    </row>
    <row r="5" spans="1:70" ht="15.75" x14ac:dyDescent="0.25">
      <c r="A5" s="415" t="str">
        <f>'BEISPIEL, regelmäßige N.'!A4</f>
        <v>Kirchengemeinde</v>
      </c>
      <c r="B5" s="376"/>
      <c r="C5" s="252"/>
      <c r="D5" s="441">
        <f>'Ihr Pfarrheim, regelm. N.'!B4</f>
        <v>0</v>
      </c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259"/>
      <c r="Q5" s="259"/>
      <c r="R5" s="13"/>
      <c r="AD5" s="242"/>
      <c r="AM5" s="1" t="s">
        <v>298</v>
      </c>
    </row>
    <row r="6" spans="1:70" ht="8.1" customHeight="1" x14ac:dyDescent="0.25">
      <c r="G6" s="13"/>
      <c r="H6" s="13"/>
      <c r="I6" s="13"/>
      <c r="K6" s="76"/>
      <c r="L6" s="76"/>
      <c r="M6" s="76"/>
      <c r="O6" s="76"/>
      <c r="P6" s="76"/>
      <c r="Q6" s="76"/>
      <c r="S6" s="76"/>
      <c r="T6" s="76"/>
      <c r="U6" s="76"/>
      <c r="W6" s="76"/>
      <c r="X6" s="76"/>
      <c r="Y6" s="76"/>
      <c r="AA6" s="76"/>
      <c r="AB6" s="76"/>
      <c r="AC6" s="76"/>
      <c r="AE6" s="76"/>
      <c r="AF6" s="76"/>
      <c r="AG6" s="76"/>
    </row>
    <row r="7" spans="1:70" x14ac:dyDescent="0.25">
      <c r="A7" s="13" t="str">
        <f>'BEISPIEL, regelmäßige N.'!A6</f>
        <v>Stand:</v>
      </c>
      <c r="D7" s="416">
        <f>'Ihr Pfarrheim, regelm. N.'!B6</f>
        <v>0</v>
      </c>
      <c r="E7" s="376"/>
      <c r="F7" s="376"/>
      <c r="G7" s="376"/>
      <c r="H7" s="376"/>
      <c r="I7" s="259"/>
      <c r="J7" s="259"/>
      <c r="K7" s="43"/>
      <c r="L7" s="43"/>
      <c r="M7" s="43"/>
      <c r="O7" s="13"/>
      <c r="P7" s="13"/>
      <c r="Q7" s="13"/>
      <c r="AD7" s="242"/>
      <c r="AE7" s="242"/>
    </row>
    <row r="8" spans="1:70" ht="8.1" customHeight="1" x14ac:dyDescent="0.25">
      <c r="G8" s="13"/>
      <c r="H8" s="13"/>
      <c r="I8" s="13"/>
      <c r="K8" s="76"/>
      <c r="L8" s="76"/>
      <c r="M8" s="76"/>
      <c r="O8" s="76"/>
      <c r="P8" s="76"/>
      <c r="Q8" s="76"/>
      <c r="S8" s="76"/>
      <c r="T8" s="76"/>
      <c r="U8" s="76"/>
      <c r="W8" s="76"/>
      <c r="X8" s="76"/>
      <c r="Y8" s="76"/>
      <c r="AA8" s="76"/>
      <c r="AB8" s="76"/>
      <c r="AC8" s="76"/>
      <c r="AD8" s="242"/>
      <c r="AE8" s="243"/>
      <c r="AF8" s="76"/>
      <c r="AG8" s="76"/>
    </row>
    <row r="9" spans="1:70" x14ac:dyDescent="0.25">
      <c r="A9" s="376" t="str">
        <f>'BEISPIEL, regelmäßige N.'!A8</f>
        <v>Gebäude:</v>
      </c>
      <c r="B9" s="376"/>
      <c r="C9" s="252"/>
      <c r="D9" s="460" t="str">
        <f>'Ihr Pfarrheim, regelm. N.'!B8</f>
        <v>Pfarrheim</v>
      </c>
      <c r="E9" s="460"/>
      <c r="F9" s="460"/>
      <c r="G9" s="460"/>
      <c r="H9" s="460"/>
      <c r="I9" s="460"/>
      <c r="J9" s="460"/>
      <c r="K9" s="460"/>
      <c r="L9" s="76"/>
      <c r="M9" s="76"/>
      <c r="N9" s="68"/>
      <c r="O9" s="68"/>
      <c r="P9" s="76"/>
      <c r="Q9" s="76"/>
      <c r="R9" s="13"/>
      <c r="S9" s="68"/>
      <c r="T9" s="76"/>
      <c r="U9" s="76"/>
      <c r="W9" s="68"/>
      <c r="X9" s="76"/>
      <c r="Y9" s="76"/>
      <c r="AA9" s="68"/>
      <c r="AB9" s="76"/>
      <c r="AC9" s="76"/>
      <c r="AD9" s="242"/>
      <c r="AE9" s="244"/>
      <c r="AF9" s="76"/>
      <c r="AG9" s="76"/>
      <c r="AN9" s="360" t="s">
        <v>234</v>
      </c>
      <c r="AO9" s="162"/>
      <c r="AP9" s="162" t="s">
        <v>233</v>
      </c>
    </row>
    <row r="10" spans="1:70" x14ac:dyDescent="0.25">
      <c r="A10" s="376" t="str">
        <f>'BEISPIEL, regelmäßige N.'!A9</f>
        <v>Gebäudeadresse:</v>
      </c>
      <c r="B10" s="376"/>
      <c r="C10" s="252"/>
      <c r="D10" s="417">
        <f>'Ihr Pfarrheim, regelm. N.'!B9</f>
        <v>0</v>
      </c>
      <c r="E10" s="376"/>
      <c r="F10" s="376"/>
      <c r="G10" s="376"/>
      <c r="H10" s="376"/>
      <c r="I10" s="376"/>
      <c r="J10" s="376"/>
      <c r="K10" s="376"/>
      <c r="L10" s="376"/>
      <c r="M10" s="376"/>
      <c r="N10" s="376"/>
      <c r="O10" s="376"/>
      <c r="P10" s="259"/>
      <c r="Q10" s="259"/>
      <c r="R10" s="13"/>
    </row>
    <row r="11" spans="1:70" x14ac:dyDescent="0.25">
      <c r="A11" s="376" t="str">
        <f>'BEISPIEL, regelmäßige N.'!A10</f>
        <v>Gebäude ID:</v>
      </c>
      <c r="B11" s="376"/>
      <c r="C11" s="252"/>
      <c r="D11" s="417">
        <f>'Ihr Pfarrheim, regelm. N.'!B10</f>
        <v>0</v>
      </c>
      <c r="E11" s="417"/>
      <c r="F11" s="417"/>
      <c r="G11" s="417"/>
      <c r="H11" s="252"/>
      <c r="I11" s="252"/>
      <c r="J11" s="252"/>
      <c r="K11" s="13"/>
      <c r="L11" s="13"/>
      <c r="M11" s="13"/>
      <c r="N11" s="13"/>
      <c r="O11" s="13"/>
      <c r="P11" s="13"/>
      <c r="Q11" s="13"/>
      <c r="R11" s="13"/>
      <c r="AN11" s="5" t="s">
        <v>42</v>
      </c>
      <c r="AO11" s="5"/>
      <c r="AP11" s="5" t="s">
        <v>235</v>
      </c>
    </row>
    <row r="12" spans="1:70" ht="15.75" thickBot="1" x14ac:dyDescent="0.3">
      <c r="AN12" s="5" t="s">
        <v>42</v>
      </c>
      <c r="AO12" s="5"/>
      <c r="AP12" s="213" t="s">
        <v>236</v>
      </c>
    </row>
    <row r="13" spans="1:70" ht="15.75" x14ac:dyDescent="0.25">
      <c r="A13" s="119" t="s">
        <v>166</v>
      </c>
      <c r="B13" s="412" t="s">
        <v>24</v>
      </c>
      <c r="C13" s="458"/>
      <c r="D13" s="458"/>
      <c r="E13" s="459"/>
      <c r="F13" s="412" t="s">
        <v>37</v>
      </c>
      <c r="G13" s="453"/>
      <c r="H13" s="453"/>
      <c r="I13" s="454"/>
      <c r="J13" s="412" t="s">
        <v>53</v>
      </c>
      <c r="K13" s="453"/>
      <c r="L13" s="453"/>
      <c r="M13" s="454"/>
      <c r="N13" s="412" t="s">
        <v>54</v>
      </c>
      <c r="O13" s="453"/>
      <c r="P13" s="453"/>
      <c r="Q13" s="454"/>
      <c r="R13" s="412" t="s">
        <v>55</v>
      </c>
      <c r="S13" s="453"/>
      <c r="T13" s="453"/>
      <c r="U13" s="454"/>
      <c r="V13" s="412" t="s">
        <v>56</v>
      </c>
      <c r="W13" s="453"/>
      <c r="X13" s="453"/>
      <c r="Y13" s="454"/>
      <c r="Z13" s="412" t="s">
        <v>57</v>
      </c>
      <c r="AA13" s="453"/>
      <c r="AB13" s="453"/>
      <c r="AC13" s="454"/>
      <c r="AD13" s="412" t="s">
        <v>58</v>
      </c>
      <c r="AE13" s="453"/>
      <c r="AF13" s="453"/>
      <c r="AG13" s="454"/>
      <c r="AN13" s="5" t="s">
        <v>42</v>
      </c>
      <c r="AO13" s="5"/>
      <c r="AP13" s="361" t="s">
        <v>196</v>
      </c>
    </row>
    <row r="14" spans="1:70" ht="15.75" x14ac:dyDescent="0.25">
      <c r="A14" s="120" t="s">
        <v>25</v>
      </c>
      <c r="B14" s="455">
        <f>'Ihr Pfarrheim, regelm. N.'!C13</f>
        <v>0</v>
      </c>
      <c r="C14" s="456"/>
      <c r="D14" s="456"/>
      <c r="E14" s="457"/>
      <c r="F14" s="455">
        <f>'Ihr Pfarrheim, regelm. N.'!C14</f>
        <v>0</v>
      </c>
      <c r="G14" s="456"/>
      <c r="H14" s="456"/>
      <c r="I14" s="457"/>
      <c r="J14" s="455">
        <f>'Ihr Pfarrheim, regelm. N.'!C15</f>
        <v>0</v>
      </c>
      <c r="K14" s="456"/>
      <c r="L14" s="456"/>
      <c r="M14" s="457"/>
      <c r="N14" s="455">
        <f>'Ihr Pfarrheim, regelm. N.'!C16</f>
        <v>0</v>
      </c>
      <c r="O14" s="456"/>
      <c r="P14" s="456"/>
      <c r="Q14" s="457"/>
      <c r="R14" s="455">
        <f>'Ihr Pfarrheim, regelm. N.'!C17</f>
        <v>0</v>
      </c>
      <c r="S14" s="456"/>
      <c r="T14" s="456"/>
      <c r="U14" s="457"/>
      <c r="V14" s="455">
        <f>'Ihr Pfarrheim, regelm. N.'!C18</f>
        <v>0</v>
      </c>
      <c r="W14" s="456"/>
      <c r="X14" s="456"/>
      <c r="Y14" s="457"/>
      <c r="Z14" s="455">
        <f>'Ihr Pfarrheim, regelm. N.'!C19</f>
        <v>0</v>
      </c>
      <c r="AA14" s="456"/>
      <c r="AB14" s="456"/>
      <c r="AC14" s="457"/>
      <c r="AD14" s="455">
        <f>'Ihr Pfarrheim, regelm. N.'!C20</f>
        <v>0</v>
      </c>
      <c r="AE14" s="456"/>
      <c r="AF14" s="456"/>
      <c r="AG14" s="457"/>
      <c r="AI14" s="137">
        <f>COUNTA('Ihr Pfarrheim, regelm. N.'!C13:C20)</f>
        <v>0</v>
      </c>
      <c r="AN14" s="5"/>
      <c r="AO14" s="5"/>
      <c r="AP14" s="5"/>
    </row>
    <row r="15" spans="1:70" ht="51" thickBot="1" x14ac:dyDescent="0.3">
      <c r="A15" s="46"/>
      <c r="B15" s="116" t="s">
        <v>15</v>
      </c>
      <c r="C15" s="117" t="s">
        <v>16</v>
      </c>
      <c r="D15" s="117" t="s">
        <v>14</v>
      </c>
      <c r="E15" s="118" t="s">
        <v>13</v>
      </c>
      <c r="F15" s="116" t="s">
        <v>15</v>
      </c>
      <c r="G15" s="117" t="s">
        <v>16</v>
      </c>
      <c r="H15" s="117" t="s">
        <v>14</v>
      </c>
      <c r="I15" s="118" t="s">
        <v>13</v>
      </c>
      <c r="J15" s="116" t="s">
        <v>15</v>
      </c>
      <c r="K15" s="117" t="s">
        <v>16</v>
      </c>
      <c r="L15" s="117" t="s">
        <v>14</v>
      </c>
      <c r="M15" s="118" t="s">
        <v>13</v>
      </c>
      <c r="N15" s="116" t="s">
        <v>15</v>
      </c>
      <c r="O15" s="117" t="s">
        <v>16</v>
      </c>
      <c r="P15" s="117" t="s">
        <v>14</v>
      </c>
      <c r="Q15" s="118" t="s">
        <v>13</v>
      </c>
      <c r="R15" s="116" t="s">
        <v>15</v>
      </c>
      <c r="S15" s="117" t="s">
        <v>16</v>
      </c>
      <c r="T15" s="117" t="s">
        <v>14</v>
      </c>
      <c r="U15" s="118" t="s">
        <v>13</v>
      </c>
      <c r="V15" s="116" t="s">
        <v>15</v>
      </c>
      <c r="W15" s="117" t="s">
        <v>16</v>
      </c>
      <c r="X15" s="117" t="s">
        <v>14</v>
      </c>
      <c r="Y15" s="118" t="s">
        <v>13</v>
      </c>
      <c r="Z15" s="116" t="s">
        <v>15</v>
      </c>
      <c r="AA15" s="117" t="s">
        <v>16</v>
      </c>
      <c r="AB15" s="117" t="s">
        <v>14</v>
      </c>
      <c r="AC15" s="118" t="s">
        <v>13</v>
      </c>
      <c r="AD15" s="116" t="s">
        <v>15</v>
      </c>
      <c r="AE15" s="117" t="s">
        <v>16</v>
      </c>
      <c r="AF15" s="117" t="s">
        <v>14</v>
      </c>
      <c r="AG15" s="118" t="s">
        <v>13</v>
      </c>
      <c r="AN15" s="5" t="s">
        <v>41</v>
      </c>
      <c r="AO15" s="5"/>
      <c r="AP15" s="5" t="s">
        <v>235</v>
      </c>
    </row>
    <row r="16" spans="1:70" x14ac:dyDescent="0.25">
      <c r="A16" s="126" t="s">
        <v>12</v>
      </c>
      <c r="B16" s="308">
        <f>'Berechnung Ph'!H13</f>
        <v>0</v>
      </c>
      <c r="C16" s="170">
        <f>'Berechnung Ph'!H14</f>
        <v>0</v>
      </c>
      <c r="D16" s="170">
        <f>'Berechnung Ph'!H15</f>
        <v>0</v>
      </c>
      <c r="E16" s="311">
        <f>'Berechnung Ph'!H16</f>
        <v>0</v>
      </c>
      <c r="F16" s="308">
        <f>'Berechnung Ph'!$H51</f>
        <v>0</v>
      </c>
      <c r="G16" s="170">
        <f>'Berechnung Ph'!$H52</f>
        <v>0</v>
      </c>
      <c r="H16" s="170">
        <f>'Berechnung Ph'!$H53</f>
        <v>0</v>
      </c>
      <c r="I16" s="311">
        <f>'Berechnung Ph'!$H54</f>
        <v>0</v>
      </c>
      <c r="J16" s="308">
        <f>'Berechnung Ph'!$H85</f>
        <v>0</v>
      </c>
      <c r="K16" s="170">
        <f>'Berechnung Ph'!$H86</f>
        <v>0</v>
      </c>
      <c r="L16" s="170">
        <f>'Berechnung Ph'!$H87</f>
        <v>0</v>
      </c>
      <c r="M16" s="311">
        <f>'Berechnung Ph'!$H88</f>
        <v>0</v>
      </c>
      <c r="N16" s="308">
        <f>'Berechnung Ph'!$H120</f>
        <v>0</v>
      </c>
      <c r="O16" s="170">
        <f>'Berechnung Ph'!$H121</f>
        <v>0</v>
      </c>
      <c r="P16" s="170">
        <f>'Berechnung Ph'!$H122</f>
        <v>0</v>
      </c>
      <c r="Q16" s="171">
        <f>'Berechnung Ph'!$H123</f>
        <v>0</v>
      </c>
      <c r="R16" s="313">
        <f>'Berechnung Ph'!$H155</f>
        <v>0</v>
      </c>
      <c r="S16" s="314">
        <f>'Berechnung Ph'!$H156</f>
        <v>0</v>
      </c>
      <c r="T16" s="314">
        <f>'Berechnung Ph'!$H157</f>
        <v>0</v>
      </c>
      <c r="U16" s="315">
        <f>'Berechnung Ph'!$H158</f>
        <v>0</v>
      </c>
      <c r="V16" s="313">
        <f>'Berechnung Ph'!$H190</f>
        <v>0</v>
      </c>
      <c r="W16" s="314">
        <f>'Berechnung Ph'!$H191</f>
        <v>0</v>
      </c>
      <c r="X16" s="314">
        <f>'Berechnung Ph'!$H192</f>
        <v>0</v>
      </c>
      <c r="Y16" s="315">
        <f>'Berechnung Ph'!$H193</f>
        <v>0</v>
      </c>
      <c r="Z16" s="313">
        <f>'Berechnung Ph'!$H225</f>
        <v>0</v>
      </c>
      <c r="AA16" s="314">
        <f>'Berechnung Ph'!$H226</f>
        <v>0</v>
      </c>
      <c r="AB16" s="314">
        <f>'Berechnung Ph'!$H227</f>
        <v>0</v>
      </c>
      <c r="AC16" s="315">
        <f>'Berechnung Ph'!$H228</f>
        <v>0</v>
      </c>
      <c r="AD16" s="313">
        <f>'Berechnung Ph'!$H260</f>
        <v>0</v>
      </c>
      <c r="AE16" s="314">
        <f>'Berechnung Ph'!$H261</f>
        <v>0</v>
      </c>
      <c r="AF16" s="314">
        <f>'Berechnung Ph'!$H262</f>
        <v>0</v>
      </c>
      <c r="AG16" s="315">
        <f>'Berechnung Ph'!$H263</f>
        <v>0</v>
      </c>
      <c r="AI16" s="140">
        <f>'Ihr Pfarrheim, regelm. N.'!AI24+'Ihr Pfarrheim, regelm. N.'!AI25+'Ihr Pfarrheim, regelm. N.'!AI26+'Ihr Pfarrheim, regelm. N.'!AI27</f>
        <v>0</v>
      </c>
      <c r="AJ16" s="166" t="e">
        <f>'Berechnung Ph'!AD14</f>
        <v>#DIV/0!</v>
      </c>
      <c r="AN16" s="362" t="s">
        <v>41</v>
      </c>
      <c r="AO16" s="362"/>
      <c r="AP16" s="363" t="s">
        <v>236</v>
      </c>
    </row>
    <row r="17" spans="1:58" x14ac:dyDescent="0.25">
      <c r="A17" s="127" t="s">
        <v>17</v>
      </c>
      <c r="B17" s="130">
        <f>'Berechnung Ph'!H17</f>
        <v>0</v>
      </c>
      <c r="C17" s="131">
        <f>'Berechnung Ph'!H18</f>
        <v>0</v>
      </c>
      <c r="D17" s="131">
        <f>'Berechnung Ph'!H19</f>
        <v>0</v>
      </c>
      <c r="E17" s="132">
        <f>'Berechnung Ph'!H20</f>
        <v>0</v>
      </c>
      <c r="F17" s="130">
        <f>'Berechnung Ph'!$H55</f>
        <v>0</v>
      </c>
      <c r="G17" s="131">
        <f>'Berechnung Ph'!$H56</f>
        <v>0</v>
      </c>
      <c r="H17" s="131">
        <f>'Berechnung Ph'!$H57</f>
        <v>0</v>
      </c>
      <c r="I17" s="132">
        <f>'Berechnung Ph'!$H58</f>
        <v>0</v>
      </c>
      <c r="J17" s="130">
        <f>'Berechnung Ph'!$H89</f>
        <v>0</v>
      </c>
      <c r="K17" s="131">
        <f>'Berechnung Ph'!$H90</f>
        <v>0</v>
      </c>
      <c r="L17" s="131">
        <f>'Berechnung Ph'!$H91</f>
        <v>0</v>
      </c>
      <c r="M17" s="132">
        <f>'Berechnung Ph'!$H92</f>
        <v>0</v>
      </c>
      <c r="N17" s="130">
        <f>'Berechnung Ph'!$H124</f>
        <v>0</v>
      </c>
      <c r="O17" s="131">
        <f>'Berechnung Ph'!$H125</f>
        <v>0</v>
      </c>
      <c r="P17" s="131">
        <f>'Berechnung Ph'!$H126</f>
        <v>0</v>
      </c>
      <c r="Q17" s="309">
        <f>'Berechnung Ph'!$H127</f>
        <v>0</v>
      </c>
      <c r="R17" s="130">
        <f>'Berechnung Ph'!$H159</f>
        <v>0</v>
      </c>
      <c r="S17" s="131">
        <f>'Berechnung Ph'!$H160</f>
        <v>0</v>
      </c>
      <c r="T17" s="131">
        <f>'Berechnung Ph'!$H161</f>
        <v>0</v>
      </c>
      <c r="U17" s="309">
        <f>'Berechnung Ph'!$H162</f>
        <v>0</v>
      </c>
      <c r="V17" s="130">
        <f>'Berechnung Ph'!$H194</f>
        <v>0</v>
      </c>
      <c r="W17" s="131">
        <f>'Berechnung Ph'!$H195</f>
        <v>0</v>
      </c>
      <c r="X17" s="131">
        <f>'Berechnung Ph'!$H196</f>
        <v>0</v>
      </c>
      <c r="Y17" s="309">
        <f>'Berechnung Ph'!$H197</f>
        <v>0</v>
      </c>
      <c r="Z17" s="130">
        <f>'Berechnung Ph'!$H229</f>
        <v>0</v>
      </c>
      <c r="AA17" s="131">
        <f>'Berechnung Ph'!$H230</f>
        <v>0</v>
      </c>
      <c r="AB17" s="131">
        <f>'Berechnung Ph'!$H231</f>
        <v>0</v>
      </c>
      <c r="AC17" s="309">
        <f>'Berechnung Ph'!$H232</f>
        <v>0</v>
      </c>
      <c r="AD17" s="130">
        <f>'Berechnung Ph'!$H264</f>
        <v>0</v>
      </c>
      <c r="AE17" s="131">
        <f>'Berechnung Ph'!$H265</f>
        <v>0</v>
      </c>
      <c r="AF17" s="131">
        <f>'Berechnung Ph'!$H266</f>
        <v>0</v>
      </c>
      <c r="AG17" s="309">
        <f>'Berechnung Ph'!$H267</f>
        <v>0</v>
      </c>
      <c r="AI17" s="140">
        <f>'Ihr Pfarrheim, regelm. N.'!AI28+'Ihr Pfarrheim, regelm. N.'!AI29+'Ihr Pfarrheim, regelm. N.'!AI30+'Ihr Pfarrheim, regelm. N.'!AI31</f>
        <v>0</v>
      </c>
      <c r="AJ17" s="166" t="e">
        <f>'Berechnung Ph'!AD15</f>
        <v>#DIV/0!</v>
      </c>
      <c r="AN17" s="5" t="s">
        <v>41</v>
      </c>
      <c r="AO17" s="5"/>
      <c r="AP17" s="361" t="s">
        <v>196</v>
      </c>
    </row>
    <row r="18" spans="1:58" x14ac:dyDescent="0.25">
      <c r="A18" s="128" t="s">
        <v>18</v>
      </c>
      <c r="B18" s="130">
        <f>'Berechnung Ph'!H21</f>
        <v>0</v>
      </c>
      <c r="C18" s="131">
        <f>'Berechnung Ph'!H22</f>
        <v>0</v>
      </c>
      <c r="D18" s="131">
        <f>'Berechnung Ph'!H23</f>
        <v>0</v>
      </c>
      <c r="E18" s="132">
        <f>'Berechnung Ph'!H24</f>
        <v>0</v>
      </c>
      <c r="F18" s="130">
        <f>'Berechnung Ph'!$H59</f>
        <v>0</v>
      </c>
      <c r="G18" s="131">
        <f>'Berechnung Ph'!$H60</f>
        <v>0</v>
      </c>
      <c r="H18" s="131">
        <f>'Berechnung Ph'!$H61</f>
        <v>0</v>
      </c>
      <c r="I18" s="132">
        <f>'Berechnung Ph'!$H62</f>
        <v>0</v>
      </c>
      <c r="J18" s="130">
        <f>'Berechnung Ph'!$H93</f>
        <v>0</v>
      </c>
      <c r="K18" s="131">
        <f>'Berechnung Ph'!$H94</f>
        <v>0</v>
      </c>
      <c r="L18" s="131">
        <f>'Berechnung Ph'!$H95</f>
        <v>0</v>
      </c>
      <c r="M18" s="132">
        <f>'Berechnung Ph'!$H96</f>
        <v>0</v>
      </c>
      <c r="N18" s="130">
        <f>'Berechnung Ph'!$H128</f>
        <v>0</v>
      </c>
      <c r="O18" s="131">
        <f>'Berechnung Ph'!$H129</f>
        <v>0</v>
      </c>
      <c r="P18" s="131">
        <f>'Berechnung Ph'!$H130</f>
        <v>0</v>
      </c>
      <c r="Q18" s="309">
        <f>'Berechnung Ph'!$H131</f>
        <v>0</v>
      </c>
      <c r="R18" s="130">
        <f>'Berechnung Ph'!$H163</f>
        <v>0</v>
      </c>
      <c r="S18" s="131">
        <f>'Berechnung Ph'!$H164</f>
        <v>0</v>
      </c>
      <c r="T18" s="131">
        <f>'Berechnung Ph'!$H165</f>
        <v>0</v>
      </c>
      <c r="U18" s="309">
        <f>'Berechnung Ph'!$H166</f>
        <v>0</v>
      </c>
      <c r="V18" s="130">
        <f>'Berechnung Ph'!$H198</f>
        <v>0</v>
      </c>
      <c r="W18" s="131">
        <f>'Berechnung Ph'!$H199</f>
        <v>0</v>
      </c>
      <c r="X18" s="131">
        <f>'Berechnung Ph'!$H200</f>
        <v>0</v>
      </c>
      <c r="Y18" s="309">
        <f>'Berechnung Ph'!$H201</f>
        <v>0</v>
      </c>
      <c r="Z18" s="130">
        <f>'Berechnung Ph'!$H233</f>
        <v>0</v>
      </c>
      <c r="AA18" s="131">
        <f>'Berechnung Ph'!$H234</f>
        <v>0</v>
      </c>
      <c r="AB18" s="131">
        <f>'Berechnung Ph'!$H235</f>
        <v>0</v>
      </c>
      <c r="AC18" s="309">
        <f>'Berechnung Ph'!$H236</f>
        <v>0</v>
      </c>
      <c r="AD18" s="130">
        <f>'Berechnung Ph'!$H268</f>
        <v>0</v>
      </c>
      <c r="AE18" s="131">
        <f>'Berechnung Ph'!$H269</f>
        <v>0</v>
      </c>
      <c r="AF18" s="131">
        <f>'Berechnung Ph'!$H270</f>
        <v>0</v>
      </c>
      <c r="AG18" s="309">
        <f>'Berechnung Ph'!$H271</f>
        <v>0</v>
      </c>
      <c r="AI18" s="140">
        <f>'Ihr Pfarrheim, regelm. N.'!AI32+'Ihr Pfarrheim, regelm. N.'!AI33+'Ihr Pfarrheim, regelm. N.'!AI34+'Ihr Pfarrheim, regelm. N.'!AI35</f>
        <v>0</v>
      </c>
      <c r="AJ18" s="166" t="e">
        <f>'Berechnung Ph'!AD16</f>
        <v>#DIV/0!</v>
      </c>
      <c r="AN18" s="5"/>
      <c r="AO18" s="5"/>
      <c r="AP18" s="5"/>
    </row>
    <row r="19" spans="1:58" x14ac:dyDescent="0.25">
      <c r="A19" s="127" t="s">
        <v>19</v>
      </c>
      <c r="B19" s="130">
        <f>'Berechnung Ph'!H25</f>
        <v>0</v>
      </c>
      <c r="C19" s="131">
        <f>'Berechnung Ph'!H26</f>
        <v>0</v>
      </c>
      <c r="D19" s="131">
        <f>'Berechnung Ph'!H27</f>
        <v>0</v>
      </c>
      <c r="E19" s="132">
        <f>'Berechnung Ph'!H28</f>
        <v>0</v>
      </c>
      <c r="F19" s="130">
        <f>'Berechnung Ph'!$H63</f>
        <v>0</v>
      </c>
      <c r="G19" s="131">
        <f>'Berechnung Ph'!$H64</f>
        <v>0</v>
      </c>
      <c r="H19" s="131">
        <f>'Berechnung Ph'!$H65</f>
        <v>0</v>
      </c>
      <c r="I19" s="132">
        <f>'Berechnung Ph'!$H66</f>
        <v>0</v>
      </c>
      <c r="J19" s="130">
        <f>'Berechnung Ph'!$H97</f>
        <v>0</v>
      </c>
      <c r="K19" s="131">
        <f>'Berechnung Ph'!$H98</f>
        <v>0</v>
      </c>
      <c r="L19" s="131">
        <f>'Berechnung Ph'!$H99</f>
        <v>0</v>
      </c>
      <c r="M19" s="132">
        <f>'Berechnung Ph'!$H100</f>
        <v>0</v>
      </c>
      <c r="N19" s="130">
        <f>'Berechnung Ph'!$H132</f>
        <v>0</v>
      </c>
      <c r="O19" s="131">
        <f>'Berechnung Ph'!$H133</f>
        <v>0</v>
      </c>
      <c r="P19" s="131">
        <f>'Berechnung Ph'!$H134</f>
        <v>0</v>
      </c>
      <c r="Q19" s="309">
        <f>'Berechnung Ph'!$H135</f>
        <v>0</v>
      </c>
      <c r="R19" s="130">
        <f>'Berechnung Ph'!$H167</f>
        <v>0</v>
      </c>
      <c r="S19" s="131">
        <f>'Berechnung Ph'!$H168</f>
        <v>0</v>
      </c>
      <c r="T19" s="131">
        <f>'Berechnung Ph'!$H169</f>
        <v>0</v>
      </c>
      <c r="U19" s="309">
        <f>'Berechnung Ph'!$H170</f>
        <v>0</v>
      </c>
      <c r="V19" s="130">
        <f>'Berechnung Ph'!$H202</f>
        <v>0</v>
      </c>
      <c r="W19" s="131">
        <f>'Berechnung Ph'!$H203</f>
        <v>0</v>
      </c>
      <c r="X19" s="131">
        <f>'Berechnung Ph'!$H204</f>
        <v>0</v>
      </c>
      <c r="Y19" s="309">
        <f>'Berechnung Ph'!$H205</f>
        <v>0</v>
      </c>
      <c r="Z19" s="130">
        <f>'Berechnung Ph'!$H237</f>
        <v>0</v>
      </c>
      <c r="AA19" s="131">
        <f>'Berechnung Ph'!$H238</f>
        <v>0</v>
      </c>
      <c r="AB19" s="131">
        <f>'Berechnung Ph'!$H239</f>
        <v>0</v>
      </c>
      <c r="AC19" s="309">
        <f>'Berechnung Ph'!$H240</f>
        <v>0</v>
      </c>
      <c r="AD19" s="130">
        <f>'Berechnung Ph'!$H272</f>
        <v>0</v>
      </c>
      <c r="AE19" s="131">
        <f>'Berechnung Ph'!$H273</f>
        <v>0</v>
      </c>
      <c r="AF19" s="131">
        <f>'Berechnung Ph'!$H274</f>
        <v>0</v>
      </c>
      <c r="AG19" s="309">
        <f>'Berechnung Ph'!$H275</f>
        <v>0</v>
      </c>
      <c r="AI19" s="140">
        <f>'Ihr Pfarrheim, regelm. N.'!AI36+'Ihr Pfarrheim, regelm. N.'!AI37+'Ihr Pfarrheim, regelm. N.'!AI38+'Ihr Pfarrheim, regelm. N.'!AI39</f>
        <v>0</v>
      </c>
      <c r="AJ19" s="166" t="e">
        <f>'Berechnung Ph'!AD17</f>
        <v>#DIV/0!</v>
      </c>
      <c r="AN19" s="5" t="s">
        <v>40</v>
      </c>
      <c r="AO19" s="5"/>
      <c r="AP19" s="5" t="s">
        <v>235</v>
      </c>
    </row>
    <row r="20" spans="1:58" x14ac:dyDescent="0.25">
      <c r="A20" s="128" t="s">
        <v>20</v>
      </c>
      <c r="B20" s="130">
        <f>'Berechnung Ph'!H29</f>
        <v>0</v>
      </c>
      <c r="C20" s="131">
        <f>'Berechnung Ph'!H30</f>
        <v>0</v>
      </c>
      <c r="D20" s="131">
        <f>'Berechnung Ph'!H31</f>
        <v>0</v>
      </c>
      <c r="E20" s="132">
        <f>'Berechnung Ph'!H32</f>
        <v>0</v>
      </c>
      <c r="F20" s="130">
        <f>'Berechnung Ph'!$H67</f>
        <v>0</v>
      </c>
      <c r="G20" s="131">
        <f>'Berechnung Ph'!$H68</f>
        <v>0</v>
      </c>
      <c r="H20" s="131">
        <f>'Berechnung Ph'!$H69</f>
        <v>0</v>
      </c>
      <c r="I20" s="132">
        <f>'Berechnung Ph'!$H70</f>
        <v>0</v>
      </c>
      <c r="J20" s="130">
        <f>'Berechnung Ph'!$H101</f>
        <v>0</v>
      </c>
      <c r="K20" s="131">
        <f>'Berechnung Ph'!$H102</f>
        <v>0</v>
      </c>
      <c r="L20" s="131">
        <f>'Berechnung Ph'!$H103</f>
        <v>0</v>
      </c>
      <c r="M20" s="132">
        <f>'Berechnung Ph'!$H104</f>
        <v>0</v>
      </c>
      <c r="N20" s="130">
        <f>'Berechnung Ph'!$H136</f>
        <v>0</v>
      </c>
      <c r="O20" s="131">
        <f>'Berechnung Ph'!$H137</f>
        <v>0</v>
      </c>
      <c r="P20" s="131">
        <f>'Berechnung Ph'!$H138</f>
        <v>0</v>
      </c>
      <c r="Q20" s="309">
        <f>'Berechnung Ph'!$H139</f>
        <v>0</v>
      </c>
      <c r="R20" s="130">
        <f>'Berechnung Ph'!$H171</f>
        <v>0</v>
      </c>
      <c r="S20" s="131">
        <f>'Berechnung Ph'!$H172</f>
        <v>0</v>
      </c>
      <c r="T20" s="131">
        <f>'Berechnung Ph'!$H173</f>
        <v>0</v>
      </c>
      <c r="U20" s="309">
        <f>'Berechnung Ph'!$H174</f>
        <v>0</v>
      </c>
      <c r="V20" s="130">
        <f>'Berechnung Ph'!$H206</f>
        <v>0</v>
      </c>
      <c r="W20" s="131">
        <f>'Berechnung Ph'!$H207</f>
        <v>0</v>
      </c>
      <c r="X20" s="131">
        <f>'Berechnung Ph'!$H208</f>
        <v>0</v>
      </c>
      <c r="Y20" s="309">
        <f>'Berechnung Ph'!$H209</f>
        <v>0</v>
      </c>
      <c r="Z20" s="130">
        <f>'Berechnung Ph'!$H241</f>
        <v>0</v>
      </c>
      <c r="AA20" s="131">
        <f>'Berechnung Ph'!$H242</f>
        <v>0</v>
      </c>
      <c r="AB20" s="131">
        <f>'Berechnung Ph'!$H243</f>
        <v>0</v>
      </c>
      <c r="AC20" s="309">
        <f>'Berechnung Ph'!$H244</f>
        <v>0</v>
      </c>
      <c r="AD20" s="130">
        <f>'Berechnung Ph'!$H276</f>
        <v>0</v>
      </c>
      <c r="AE20" s="131">
        <f>'Berechnung Ph'!$H277</f>
        <v>0</v>
      </c>
      <c r="AF20" s="131">
        <f>'Berechnung Ph'!$H278</f>
        <v>0</v>
      </c>
      <c r="AG20" s="309">
        <f>'Berechnung Ph'!$H279</f>
        <v>0</v>
      </c>
      <c r="AI20" s="140">
        <f>'Ihr Pfarrheim, regelm. N.'!AI40+'Ihr Pfarrheim, regelm. N.'!AI41+'Ihr Pfarrheim, regelm. N.'!AI42+'Ihr Pfarrheim, regelm. N.'!AI43</f>
        <v>0</v>
      </c>
      <c r="AJ20" s="166" t="e">
        <f>'Berechnung Ph'!AD18</f>
        <v>#DIV/0!</v>
      </c>
      <c r="AN20" s="5" t="s">
        <v>40</v>
      </c>
      <c r="AO20" s="5"/>
      <c r="AP20" s="213" t="s">
        <v>236</v>
      </c>
    </row>
    <row r="21" spans="1:58" x14ac:dyDescent="0.25">
      <c r="A21" s="127" t="s">
        <v>21</v>
      </c>
      <c r="B21" s="130">
        <f>'Berechnung Ph'!H33</f>
        <v>0</v>
      </c>
      <c r="C21" s="131">
        <f>'Berechnung Ph'!H34</f>
        <v>0</v>
      </c>
      <c r="D21" s="131">
        <f>'Berechnung Ph'!H35</f>
        <v>0</v>
      </c>
      <c r="E21" s="132">
        <f>'Berechnung Ph'!H36</f>
        <v>0</v>
      </c>
      <c r="F21" s="130">
        <f>'Berechnung Ph'!$H71</f>
        <v>0</v>
      </c>
      <c r="G21" s="131">
        <f>'Berechnung Ph'!$H72</f>
        <v>0</v>
      </c>
      <c r="H21" s="131">
        <f>'Berechnung Ph'!$H73</f>
        <v>0</v>
      </c>
      <c r="I21" s="132">
        <f>'Berechnung Ph'!$H74</f>
        <v>0</v>
      </c>
      <c r="J21" s="130">
        <f>'Berechnung Ph'!$H105</f>
        <v>0</v>
      </c>
      <c r="K21" s="131">
        <f>'Berechnung Ph'!$H106</f>
        <v>0</v>
      </c>
      <c r="L21" s="131">
        <f>'Berechnung Ph'!$H107</f>
        <v>0</v>
      </c>
      <c r="M21" s="132">
        <f>'Berechnung Ph'!$H108</f>
        <v>0</v>
      </c>
      <c r="N21" s="130">
        <f>'Berechnung Ph'!$H140</f>
        <v>0</v>
      </c>
      <c r="O21" s="131">
        <f>'Berechnung Ph'!$H141</f>
        <v>0</v>
      </c>
      <c r="P21" s="131">
        <f>'Berechnung Ph'!$H142</f>
        <v>0</v>
      </c>
      <c r="Q21" s="309">
        <f>'Berechnung Ph'!$H143</f>
        <v>0</v>
      </c>
      <c r="R21" s="130">
        <f>'Berechnung Ph'!$H175</f>
        <v>0</v>
      </c>
      <c r="S21" s="131">
        <f>'Berechnung Ph'!$H176</f>
        <v>0</v>
      </c>
      <c r="T21" s="131">
        <f>'Berechnung Ph'!$H177</f>
        <v>0</v>
      </c>
      <c r="U21" s="309">
        <f>'Berechnung Ph'!$H178</f>
        <v>0</v>
      </c>
      <c r="V21" s="130">
        <f>'Berechnung Ph'!$H210</f>
        <v>0</v>
      </c>
      <c r="W21" s="131">
        <f>'Berechnung Ph'!$H211</f>
        <v>0</v>
      </c>
      <c r="X21" s="131">
        <f>'Berechnung Ph'!$H212</f>
        <v>0</v>
      </c>
      <c r="Y21" s="309">
        <f>'Berechnung Ph'!$H213</f>
        <v>0</v>
      </c>
      <c r="Z21" s="130">
        <f>'Berechnung Ph'!$H245</f>
        <v>0</v>
      </c>
      <c r="AA21" s="131">
        <f>'Berechnung Ph'!$H246</f>
        <v>0</v>
      </c>
      <c r="AB21" s="131">
        <f>'Berechnung Ph'!$H247</f>
        <v>0</v>
      </c>
      <c r="AC21" s="309">
        <f>'Berechnung Ph'!$H248</f>
        <v>0</v>
      </c>
      <c r="AD21" s="130">
        <f>'Berechnung Ph'!$H280</f>
        <v>0</v>
      </c>
      <c r="AE21" s="131">
        <f>'Berechnung Ph'!$H281</f>
        <v>0</v>
      </c>
      <c r="AF21" s="131">
        <f>'Berechnung Ph'!$H282</f>
        <v>0</v>
      </c>
      <c r="AG21" s="309">
        <f>'Berechnung Ph'!$H283</f>
        <v>0</v>
      </c>
      <c r="AI21" s="140">
        <f>'Ihr Pfarrheim, regelm. N.'!AI44+'Ihr Pfarrheim, regelm. N.'!AI45+'Ihr Pfarrheim, regelm. N.'!AI46+'Ihr Pfarrheim, regelm. N.'!AI47</f>
        <v>0</v>
      </c>
      <c r="AJ21" s="166" t="e">
        <f>'Berechnung Ph'!AD19</f>
        <v>#DIV/0!</v>
      </c>
      <c r="AN21" s="5" t="s">
        <v>40</v>
      </c>
      <c r="AO21" s="5"/>
      <c r="AP21" s="361" t="s">
        <v>196</v>
      </c>
    </row>
    <row r="22" spans="1:58" ht="15.75" thickBot="1" x14ac:dyDescent="0.3">
      <c r="A22" s="129" t="s">
        <v>22</v>
      </c>
      <c r="B22" s="133">
        <f>'Berechnung Ph'!H37</f>
        <v>0</v>
      </c>
      <c r="C22" s="134">
        <f>'Berechnung Ph'!H38</f>
        <v>0</v>
      </c>
      <c r="D22" s="134">
        <f>'Berechnung Ph'!H39</f>
        <v>0</v>
      </c>
      <c r="E22" s="135">
        <f>'Berechnung Ph'!H40</f>
        <v>0</v>
      </c>
      <c r="F22" s="133">
        <f>'Berechnung Ph'!$H75</f>
        <v>0</v>
      </c>
      <c r="G22" s="134">
        <f>'Berechnung Ph'!$H76</f>
        <v>0</v>
      </c>
      <c r="H22" s="134">
        <f>'Berechnung Ph'!$H77</f>
        <v>0</v>
      </c>
      <c r="I22" s="135">
        <f>'Berechnung Ph'!$H78</f>
        <v>0</v>
      </c>
      <c r="J22" s="133">
        <f>'Berechnung Ph'!$H109</f>
        <v>0</v>
      </c>
      <c r="K22" s="134">
        <f>'Berechnung Ph'!$H110</f>
        <v>0</v>
      </c>
      <c r="L22" s="134">
        <f>'Berechnung Ph'!$H111</f>
        <v>0</v>
      </c>
      <c r="M22" s="135">
        <f>'Berechnung Ph'!$H112</f>
        <v>0</v>
      </c>
      <c r="N22" s="133">
        <f>'Berechnung Ph'!$H144</f>
        <v>0</v>
      </c>
      <c r="O22" s="134">
        <f>'Berechnung Ph'!$H145</f>
        <v>0</v>
      </c>
      <c r="P22" s="134">
        <f>'Berechnung Ph'!$H146</f>
        <v>0</v>
      </c>
      <c r="Q22" s="310">
        <f>'Berechnung Ph'!$H147</f>
        <v>0</v>
      </c>
      <c r="R22" s="133">
        <f>'Berechnung Ph'!$H179</f>
        <v>0</v>
      </c>
      <c r="S22" s="134">
        <f>'Berechnung Ph'!$H180</f>
        <v>0</v>
      </c>
      <c r="T22" s="134">
        <f>'Berechnung Ph'!$H181</f>
        <v>0</v>
      </c>
      <c r="U22" s="310">
        <f>'Berechnung Ph'!$H182</f>
        <v>0</v>
      </c>
      <c r="V22" s="133">
        <f>'Berechnung Ph'!$H214</f>
        <v>0</v>
      </c>
      <c r="W22" s="134">
        <f>'Berechnung Ph'!$H215</f>
        <v>0</v>
      </c>
      <c r="X22" s="134">
        <f>'Berechnung Ph'!$H216</f>
        <v>0</v>
      </c>
      <c r="Y22" s="310">
        <f>'Berechnung Ph'!$H217</f>
        <v>0</v>
      </c>
      <c r="Z22" s="133">
        <f>'Berechnung Ph'!$H249</f>
        <v>0</v>
      </c>
      <c r="AA22" s="134">
        <f>'Berechnung Ph'!$H250</f>
        <v>0</v>
      </c>
      <c r="AB22" s="134">
        <f>'Berechnung Ph'!$H251</f>
        <v>0</v>
      </c>
      <c r="AC22" s="310">
        <f>'Berechnung Ph'!$H252</f>
        <v>0</v>
      </c>
      <c r="AD22" s="133">
        <f>'Berechnung Ph'!$H284</f>
        <v>0</v>
      </c>
      <c r="AE22" s="134">
        <f>'Berechnung Ph'!$H285</f>
        <v>0</v>
      </c>
      <c r="AF22" s="134">
        <f>'Berechnung Ph'!$H286</f>
        <v>0</v>
      </c>
      <c r="AG22" s="310">
        <f>'Berechnung Ph'!$H287</f>
        <v>0</v>
      </c>
      <c r="AI22" s="140">
        <f>'Ihr Pfarrheim, regelm. N.'!AI48+'Ihr Pfarrheim, regelm. N.'!AI49+'Ihr Pfarrheim, regelm. N.'!AI50+'Ihr Pfarrheim, regelm. N.'!AI51</f>
        <v>0</v>
      </c>
      <c r="AJ22" s="166" t="e">
        <f>'Berechnung Ph'!AD20</f>
        <v>#DIV/0!</v>
      </c>
    </row>
    <row r="23" spans="1:58" ht="6.75" customHeight="1" x14ac:dyDescent="0.25">
      <c r="AI23" s="136"/>
      <c r="AJ23" s="142"/>
      <c r="AN23" s="5"/>
      <c r="AO23" s="5"/>
      <c r="AP23" s="5"/>
    </row>
    <row r="24" spans="1:58" x14ac:dyDescent="0.25">
      <c r="A24" s="265" t="s">
        <v>65</v>
      </c>
      <c r="B24" s="449">
        <f>'Ihr Pfarrheim, regelm. N.'!C53</f>
        <v>0</v>
      </c>
      <c r="C24" s="449"/>
      <c r="D24" s="449"/>
      <c r="E24" s="449"/>
      <c r="F24" s="449">
        <f>'Ihr Pfarrheim, regelm. N.'!G53</f>
        <v>0</v>
      </c>
      <c r="G24" s="449"/>
      <c r="H24" s="449"/>
      <c r="I24" s="449"/>
      <c r="J24" s="449">
        <f>'Ihr Pfarrheim, regelm. N.'!K53</f>
        <v>0</v>
      </c>
      <c r="K24" s="449"/>
      <c r="L24" s="449"/>
      <c r="M24" s="449"/>
      <c r="N24" s="449">
        <f>'Ihr Pfarrheim, regelm. N.'!O53</f>
        <v>0</v>
      </c>
      <c r="O24" s="449"/>
      <c r="P24" s="449"/>
      <c r="Q24" s="449"/>
      <c r="R24" s="449">
        <f>'Ihr Pfarrheim, regelm. N.'!S53</f>
        <v>0</v>
      </c>
      <c r="S24" s="449"/>
      <c r="T24" s="449"/>
      <c r="U24" s="449"/>
      <c r="V24" s="449">
        <f>'Ihr Pfarrheim, regelm. N.'!W53</f>
        <v>0</v>
      </c>
      <c r="W24" s="449"/>
      <c r="X24" s="449"/>
      <c r="Y24" s="449"/>
      <c r="Z24" s="449">
        <f>'Ihr Pfarrheim, regelm. N.'!AA53</f>
        <v>0</v>
      </c>
      <c r="AA24" s="449"/>
      <c r="AB24" s="449"/>
      <c r="AC24" s="449"/>
      <c r="AD24" s="449">
        <f>'Ihr Pfarrheim, regelm. N.'!AE53</f>
        <v>0</v>
      </c>
      <c r="AE24" s="449"/>
      <c r="AF24" s="449"/>
      <c r="AG24" s="449"/>
      <c r="AH24" s="136"/>
      <c r="AI24" s="139">
        <f>SUM(B24:AH24)</f>
        <v>0</v>
      </c>
      <c r="AJ24" s="142"/>
      <c r="AN24" s="5" t="s">
        <v>195</v>
      </c>
      <c r="AO24" s="5"/>
      <c r="AP24" s="5" t="s">
        <v>235</v>
      </c>
    </row>
    <row r="25" spans="1:58" x14ac:dyDescent="0.25">
      <c r="A25" s="264" t="s">
        <v>167</v>
      </c>
      <c r="B25" s="451">
        <f>'Berechnung Ph'!M41</f>
        <v>0</v>
      </c>
      <c r="C25" s="452"/>
      <c r="D25" s="452"/>
      <c r="E25" s="452"/>
      <c r="F25" s="451">
        <f>'Berechnung Ph'!M79</f>
        <v>0</v>
      </c>
      <c r="G25" s="452"/>
      <c r="H25" s="452"/>
      <c r="I25" s="452"/>
      <c r="J25" s="451">
        <f>'Berechnung Ph'!M113</f>
        <v>0</v>
      </c>
      <c r="K25" s="452"/>
      <c r="L25" s="452"/>
      <c r="M25" s="452"/>
      <c r="N25" s="451">
        <f>'Berechnung Ph'!M148</f>
        <v>0</v>
      </c>
      <c r="O25" s="452"/>
      <c r="P25" s="452"/>
      <c r="Q25" s="452"/>
      <c r="R25" s="451">
        <f>'Berechnung Ph'!M183</f>
        <v>0</v>
      </c>
      <c r="S25" s="452"/>
      <c r="T25" s="452"/>
      <c r="U25" s="452"/>
      <c r="V25" s="451">
        <f>'Berechnung Ph'!M218</f>
        <v>0</v>
      </c>
      <c r="W25" s="452"/>
      <c r="X25" s="452"/>
      <c r="Y25" s="452"/>
      <c r="Z25" s="451">
        <f>'Berechnung Ph'!M253</f>
        <v>0</v>
      </c>
      <c r="AA25" s="452"/>
      <c r="AB25" s="452"/>
      <c r="AC25" s="452"/>
      <c r="AD25" s="451">
        <f>'Berechnung Ph'!M288</f>
        <v>0</v>
      </c>
      <c r="AE25" s="452"/>
      <c r="AF25" s="452"/>
      <c r="AG25" s="452"/>
      <c r="AH25" s="141"/>
      <c r="AI25" s="141"/>
      <c r="AJ25" s="167" t="e">
        <f>SUM(AJ16:AJ24)/7</f>
        <v>#DIV/0!</v>
      </c>
      <c r="AK25" s="97"/>
      <c r="AL25" s="97"/>
      <c r="AN25" s="5" t="s">
        <v>195</v>
      </c>
      <c r="AO25" s="5"/>
      <c r="AP25" s="213" t="s">
        <v>236</v>
      </c>
      <c r="AQ25" s="97"/>
      <c r="AR25" s="97"/>
      <c r="AS25" s="97"/>
      <c r="AT25" s="97"/>
      <c r="AU25" s="97"/>
    </row>
    <row r="26" spans="1:58" x14ac:dyDescent="0.25">
      <c r="AN26" s="5" t="s">
        <v>195</v>
      </c>
      <c r="AO26" s="5"/>
      <c r="AP26" s="361" t="s">
        <v>196</v>
      </c>
    </row>
    <row r="27" spans="1:58" ht="15.75" x14ac:dyDescent="0.25">
      <c r="A27" s="10" t="s">
        <v>216</v>
      </c>
      <c r="AN27" s="5"/>
      <c r="AO27" s="5"/>
      <c r="AP27" s="5"/>
    </row>
    <row r="28" spans="1:58" ht="8.1" customHeight="1" x14ac:dyDescent="0.25">
      <c r="AN28" s="5"/>
      <c r="AO28" s="5"/>
      <c r="AP28" s="5"/>
    </row>
    <row r="29" spans="1:58" ht="30" customHeight="1" x14ac:dyDescent="0.25">
      <c r="A29" s="266" t="s">
        <v>295</v>
      </c>
      <c r="B29" s="449">
        <f>'Ihr Pfarrheim, Sondernutz.'!C42</f>
        <v>0</v>
      </c>
      <c r="C29" s="449"/>
      <c r="D29" s="449"/>
      <c r="E29" s="449"/>
      <c r="F29" s="449">
        <f>'Ihr Pfarrheim, Sondernutz.'!N42</f>
        <v>0</v>
      </c>
      <c r="G29" s="449"/>
      <c r="H29" s="449"/>
      <c r="I29" s="449"/>
      <c r="J29" s="449">
        <f>'Ihr Pfarrheim, Sondernutz.'!Z42</f>
        <v>0</v>
      </c>
      <c r="K29" s="449"/>
      <c r="L29" s="449"/>
      <c r="M29" s="449"/>
      <c r="N29" s="449">
        <f>'Ihr Pfarrheim, Sondernutz.'!AL42</f>
        <v>0</v>
      </c>
      <c r="O29" s="449"/>
      <c r="P29" s="449"/>
      <c r="Q29" s="449"/>
      <c r="R29" s="449">
        <f>'Ihr Pfarrheim, Sondernutz.'!AX42</f>
        <v>0</v>
      </c>
      <c r="S29" s="449"/>
      <c r="T29" s="449"/>
      <c r="U29" s="449"/>
      <c r="V29" s="449">
        <f>'Ihr Pfarrheim, Sondernutz.'!BJ42</f>
        <v>0</v>
      </c>
      <c r="W29" s="449"/>
      <c r="X29" s="449"/>
      <c r="Y29" s="449"/>
      <c r="Z29" s="449">
        <f>'Ihr Pfarrheim, Sondernutz.'!BV42</f>
        <v>0</v>
      </c>
      <c r="AA29" s="449"/>
      <c r="AB29" s="449"/>
      <c r="AC29" s="449"/>
      <c r="AD29" s="449">
        <f>'Ihr Pfarrheim, Sondernutz.'!CH42</f>
        <v>0</v>
      </c>
      <c r="AE29" s="449"/>
      <c r="AF29" s="449"/>
      <c r="AG29" s="449"/>
      <c r="AJ29" s="139">
        <f>SUM(B29:AI29)</f>
        <v>0</v>
      </c>
      <c r="AN29" s="5" t="s">
        <v>39</v>
      </c>
      <c r="AO29" s="5"/>
      <c r="AP29" s="5" t="s">
        <v>235</v>
      </c>
    </row>
    <row r="30" spans="1:58" x14ac:dyDescent="0.25">
      <c r="A30" s="178" t="s">
        <v>300</v>
      </c>
      <c r="B30" s="450">
        <f>'Ihr Pfarrheim, Sondernutz.'!E42</f>
        <v>0</v>
      </c>
      <c r="C30" s="450"/>
      <c r="D30" s="450"/>
      <c r="E30" s="450"/>
      <c r="F30" s="450">
        <f>'Ihr Pfarrheim, Sondernutz.'!P42</f>
        <v>0</v>
      </c>
      <c r="G30" s="450"/>
      <c r="H30" s="450"/>
      <c r="I30" s="450"/>
      <c r="J30" s="450">
        <f>'Ihr Pfarrheim, Sondernutz.'!AB42</f>
        <v>0</v>
      </c>
      <c r="K30" s="450"/>
      <c r="L30" s="450"/>
      <c r="M30" s="450"/>
      <c r="N30" s="450">
        <f>'Ihr Pfarrheim, Sondernutz.'!AN42</f>
        <v>0</v>
      </c>
      <c r="O30" s="450"/>
      <c r="P30" s="450"/>
      <c r="Q30" s="450"/>
      <c r="R30" s="450">
        <f>'Ihr Pfarrheim, Sondernutz.'!AZ42</f>
        <v>0</v>
      </c>
      <c r="S30" s="450"/>
      <c r="T30" s="450"/>
      <c r="U30" s="450"/>
      <c r="V30" s="450">
        <f>'Ihr Pfarrheim, Sondernutz.'!BL42</f>
        <v>0</v>
      </c>
      <c r="W30" s="450"/>
      <c r="X30" s="450"/>
      <c r="Y30" s="450"/>
      <c r="Z30" s="450">
        <f>'Ihr Pfarrheim, Sondernutz.'!BX42</f>
        <v>0</v>
      </c>
      <c r="AA30" s="450"/>
      <c r="AB30" s="450"/>
      <c r="AC30" s="450"/>
      <c r="AD30" s="450">
        <f>'Ihr Pfarrheim, Sondernutz.'!CJ42</f>
        <v>0</v>
      </c>
      <c r="AE30" s="450"/>
      <c r="AF30" s="450"/>
      <c r="AG30" s="450"/>
      <c r="AJ30" s="179">
        <f>SUM(B30:AI30)</f>
        <v>0</v>
      </c>
      <c r="AN30" s="5" t="s">
        <v>39</v>
      </c>
      <c r="AO30" s="5"/>
      <c r="AP30" s="213" t="s">
        <v>236</v>
      </c>
      <c r="AW30" t="s">
        <v>2</v>
      </c>
      <c r="AZ30" t="s">
        <v>236</v>
      </c>
      <c r="BC30" t="s">
        <v>196</v>
      </c>
      <c r="BF30" t="s">
        <v>238</v>
      </c>
    </row>
    <row r="31" spans="1:58" ht="7.5" customHeight="1" x14ac:dyDescent="0.25">
      <c r="A31" s="316"/>
      <c r="B31" s="448"/>
      <c r="C31" s="447"/>
      <c r="D31" s="447"/>
      <c r="E31" s="447"/>
      <c r="F31" s="448"/>
      <c r="G31" s="447"/>
      <c r="H31" s="447"/>
      <c r="I31" s="447"/>
      <c r="J31" s="446"/>
      <c r="K31" s="447"/>
      <c r="L31" s="447"/>
      <c r="M31" s="447"/>
      <c r="N31" s="446"/>
      <c r="O31" s="447"/>
      <c r="P31" s="447"/>
      <c r="Q31" s="447"/>
      <c r="R31" s="446"/>
      <c r="S31" s="447"/>
      <c r="T31" s="447"/>
      <c r="U31" s="447"/>
      <c r="V31" s="446"/>
      <c r="W31" s="447"/>
      <c r="X31" s="447"/>
      <c r="Y31" s="447"/>
      <c r="Z31" s="446"/>
      <c r="AA31" s="447"/>
      <c r="AB31" s="447"/>
      <c r="AC31" s="447"/>
      <c r="AD31" s="446"/>
      <c r="AE31" s="447"/>
      <c r="AF31" s="447"/>
      <c r="AG31" s="447"/>
      <c r="AN31" s="461" t="s">
        <v>39</v>
      </c>
      <c r="AO31" s="5"/>
      <c r="AP31" s="463" t="s">
        <v>196</v>
      </c>
    </row>
    <row r="32" spans="1:58" x14ac:dyDescent="0.25">
      <c r="A32" s="469" t="s">
        <v>311</v>
      </c>
      <c r="B32" s="470">
        <f>'allgem. INFO'!B49</f>
        <v>45399</v>
      </c>
      <c r="C32" s="471"/>
      <c r="D32" s="471"/>
      <c r="E32" s="471"/>
      <c r="AG32" s="365" t="s">
        <v>301</v>
      </c>
      <c r="AJ32" s="359" t="e">
        <f>AJ30/AI14</f>
        <v>#DIV/0!</v>
      </c>
      <c r="AN32" s="462"/>
      <c r="AP32" s="462"/>
    </row>
    <row r="33" spans="1:58" ht="11.25" customHeight="1" x14ac:dyDescent="0.25">
      <c r="AO33" s="5" t="s">
        <v>227</v>
      </c>
    </row>
    <row r="34" spans="1:58" ht="7.5" customHeight="1" x14ac:dyDescent="0.25"/>
    <row r="35" spans="1:58" ht="18.75" x14ac:dyDescent="0.3">
      <c r="A35" s="2" t="str">
        <f>A1</f>
        <v>Raumbelegungsplan - Nutzung des Bestandes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D35" s="2"/>
      <c r="AE35" s="2"/>
      <c r="AF35" s="2"/>
      <c r="AG35" s="2"/>
      <c r="BF35" s="232">
        <f>D45</f>
        <v>0</v>
      </c>
    </row>
    <row r="36" spans="1:58" ht="18.75" x14ac:dyDescent="0.3">
      <c r="A36" s="143" t="s">
        <v>168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V36" s="143" t="s">
        <v>239</v>
      </c>
      <c r="AZ36" s="174" t="s">
        <v>248</v>
      </c>
      <c r="BA36">
        <f>BA2</f>
        <v>0</v>
      </c>
    </row>
    <row r="37" spans="1:58" ht="8.1" customHeight="1" x14ac:dyDescent="0.25"/>
    <row r="38" spans="1:58" ht="15.75" x14ac:dyDescent="0.25">
      <c r="A38" s="415" t="str">
        <f>A4</f>
        <v xml:space="preserve">Pastoraler Raum </v>
      </c>
      <c r="B38" s="376"/>
      <c r="C38" s="252"/>
      <c r="D38" s="441">
        <f>D4</f>
        <v>0</v>
      </c>
      <c r="E38" s="417"/>
      <c r="F38" s="417"/>
      <c r="G38" s="417"/>
      <c r="H38" s="417"/>
      <c r="I38" s="417"/>
      <c r="J38" s="417"/>
      <c r="K38" s="417"/>
      <c r="L38" s="417"/>
      <c r="M38" s="417"/>
      <c r="N38" s="417"/>
      <c r="O38" s="417"/>
      <c r="P38" s="252"/>
      <c r="Q38" s="252"/>
      <c r="R38" s="252"/>
      <c r="AD38" s="242"/>
      <c r="AM38" s="10" t="s">
        <v>220</v>
      </c>
    </row>
    <row r="39" spans="1:58" ht="15.75" x14ac:dyDescent="0.25">
      <c r="A39" s="415" t="str">
        <f>A5</f>
        <v>Kirchengemeinde</v>
      </c>
      <c r="B39" s="376"/>
      <c r="C39" s="252"/>
      <c r="D39" s="441">
        <f>D5</f>
        <v>0</v>
      </c>
      <c r="E39" s="376"/>
      <c r="F39" s="376"/>
      <c r="G39" s="376"/>
      <c r="H39" s="376"/>
      <c r="I39" s="376"/>
      <c r="J39" s="376"/>
      <c r="K39" s="376"/>
      <c r="L39" s="376"/>
      <c r="M39" s="376"/>
      <c r="N39" s="376"/>
      <c r="O39" s="376"/>
      <c r="P39" s="259"/>
      <c r="Q39" s="259"/>
      <c r="R39" s="252"/>
      <c r="AD39" s="242"/>
      <c r="AM39" s="1" t="s">
        <v>298</v>
      </c>
    </row>
    <row r="40" spans="1:58" x14ac:dyDescent="0.25">
      <c r="G40" s="252"/>
      <c r="H40" s="252"/>
      <c r="I40" s="252"/>
      <c r="K40" s="252"/>
      <c r="L40" s="252"/>
      <c r="M40" s="252"/>
      <c r="O40" s="252"/>
      <c r="P40" s="252"/>
      <c r="Q40" s="252"/>
      <c r="S40" s="252"/>
      <c r="T40" s="252"/>
      <c r="U40" s="252"/>
      <c r="W40" s="252"/>
      <c r="X40" s="252"/>
      <c r="Y40" s="252"/>
      <c r="AA40" s="252"/>
      <c r="AB40" s="252"/>
      <c r="AC40" s="252"/>
      <c r="AE40" s="252"/>
      <c r="AF40" s="252"/>
      <c r="AG40" s="252"/>
    </row>
    <row r="41" spans="1:58" x14ac:dyDescent="0.25">
      <c r="A41" s="252" t="str">
        <f>A7</f>
        <v>Stand:</v>
      </c>
      <c r="D41" s="416">
        <f>'Ihre Kirche, regelm. N.'!B6</f>
        <v>0</v>
      </c>
      <c r="E41" s="376"/>
      <c r="F41" s="376"/>
      <c r="G41" s="376"/>
      <c r="H41" s="376"/>
      <c r="I41" s="259"/>
      <c r="J41" s="259"/>
      <c r="K41" s="258"/>
      <c r="L41" s="258"/>
      <c r="M41" s="258"/>
      <c r="O41" s="252"/>
      <c r="P41" s="252"/>
      <c r="Q41" s="252"/>
      <c r="AD41" s="242"/>
      <c r="AE41" s="242"/>
    </row>
    <row r="42" spans="1:58" ht="8.1" customHeight="1" x14ac:dyDescent="0.25">
      <c r="G42" s="252"/>
      <c r="H42" s="252"/>
      <c r="I42" s="252"/>
      <c r="K42" s="252"/>
      <c r="L42" s="252"/>
      <c r="M42" s="252"/>
      <c r="O42" s="252"/>
      <c r="P42" s="252"/>
      <c r="Q42" s="252"/>
      <c r="S42" s="252"/>
      <c r="T42" s="252"/>
      <c r="U42" s="252"/>
      <c r="W42" s="252"/>
      <c r="X42" s="252"/>
      <c r="Y42" s="252"/>
      <c r="AA42" s="252"/>
      <c r="AB42" s="252"/>
      <c r="AC42" s="252"/>
      <c r="AD42" s="242"/>
      <c r="AE42" s="243"/>
      <c r="AF42" s="252"/>
      <c r="AG42" s="252"/>
    </row>
    <row r="43" spans="1:58" x14ac:dyDescent="0.25">
      <c r="A43" s="376" t="str">
        <f>A9</f>
        <v>Gebäude:</v>
      </c>
      <c r="B43" s="376"/>
      <c r="C43" s="252"/>
      <c r="D43" s="460" t="str">
        <f>'Ihre Kirche, regelm. N.'!B8</f>
        <v>Kirche</v>
      </c>
      <c r="E43" s="460"/>
      <c r="F43" s="460"/>
      <c r="G43" s="460"/>
      <c r="H43" s="460"/>
      <c r="I43" s="460"/>
      <c r="J43" s="460"/>
      <c r="K43" s="460"/>
      <c r="L43" s="252"/>
      <c r="M43" s="252"/>
      <c r="N43" s="68"/>
      <c r="O43" s="68"/>
      <c r="P43" s="252"/>
      <c r="Q43" s="252"/>
      <c r="R43" s="252"/>
      <c r="S43" s="68"/>
      <c r="T43" s="252"/>
      <c r="U43" s="252"/>
      <c r="W43" s="68"/>
      <c r="X43" s="252"/>
      <c r="Y43" s="252"/>
      <c r="AA43" s="68"/>
      <c r="AB43" s="252"/>
      <c r="AC43" s="252"/>
      <c r="AD43" s="242"/>
      <c r="AE43" s="244"/>
      <c r="AF43" s="252"/>
      <c r="AG43" s="252"/>
      <c r="AN43" s="360" t="s">
        <v>234</v>
      </c>
      <c r="AO43" s="162"/>
      <c r="AP43" s="162" t="s">
        <v>233</v>
      </c>
    </row>
    <row r="44" spans="1:58" x14ac:dyDescent="0.25">
      <c r="A44" s="376" t="str">
        <f>A10</f>
        <v>Gebäudeadresse:</v>
      </c>
      <c r="B44" s="376"/>
      <c r="C44" s="252"/>
      <c r="D44" s="417">
        <f>'Ihre Kirche, regelm. N.'!B9</f>
        <v>0</v>
      </c>
      <c r="E44" s="376"/>
      <c r="F44" s="376"/>
      <c r="G44" s="376"/>
      <c r="H44" s="376"/>
      <c r="I44" s="376"/>
      <c r="J44" s="376"/>
      <c r="K44" s="376"/>
      <c r="L44" s="376"/>
      <c r="M44" s="376"/>
      <c r="N44" s="376"/>
      <c r="O44" s="376"/>
      <c r="P44" s="259"/>
      <c r="Q44" s="259"/>
      <c r="R44" s="252"/>
    </row>
    <row r="45" spans="1:58" x14ac:dyDescent="0.25">
      <c r="A45" s="376" t="str">
        <f>A11</f>
        <v>Gebäude ID:</v>
      </c>
      <c r="B45" s="376"/>
      <c r="C45" s="252"/>
      <c r="D45" s="417">
        <f>'Ihre Kirche, regelm. N.'!B10</f>
        <v>0</v>
      </c>
      <c r="E45" s="417"/>
      <c r="F45" s="417"/>
      <c r="G45" s="417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AN45" s="5" t="s">
        <v>42</v>
      </c>
      <c r="AO45" s="5"/>
      <c r="AP45" s="5" t="s">
        <v>235</v>
      </c>
    </row>
    <row r="46" spans="1:58" ht="15.75" thickBot="1" x14ac:dyDescent="0.3">
      <c r="AN46" s="5" t="s">
        <v>42</v>
      </c>
      <c r="AO46" s="5"/>
      <c r="AP46" s="213" t="s">
        <v>236</v>
      </c>
    </row>
    <row r="47" spans="1:58" ht="15.75" x14ac:dyDescent="0.25">
      <c r="A47" s="119" t="s">
        <v>166</v>
      </c>
      <c r="B47" s="412" t="s">
        <v>24</v>
      </c>
      <c r="C47" s="458"/>
      <c r="D47" s="458"/>
      <c r="E47" s="459"/>
      <c r="F47" s="412" t="s">
        <v>37</v>
      </c>
      <c r="G47" s="453"/>
      <c r="H47" s="453"/>
      <c r="I47" s="454"/>
      <c r="J47" s="412" t="s">
        <v>53</v>
      </c>
      <c r="K47" s="453"/>
      <c r="L47" s="453"/>
      <c r="M47" s="454"/>
      <c r="N47" s="412" t="s">
        <v>54</v>
      </c>
      <c r="O47" s="453"/>
      <c r="P47" s="453"/>
      <c r="Q47" s="454"/>
      <c r="R47" s="412" t="s">
        <v>55</v>
      </c>
      <c r="S47" s="453"/>
      <c r="T47" s="453"/>
      <c r="U47" s="454"/>
      <c r="V47" s="412" t="s">
        <v>56</v>
      </c>
      <c r="W47" s="453"/>
      <c r="X47" s="453"/>
      <c r="Y47" s="454"/>
      <c r="Z47" s="412" t="s">
        <v>57</v>
      </c>
      <c r="AA47" s="453"/>
      <c r="AB47" s="453"/>
      <c r="AC47" s="454"/>
      <c r="AD47" s="412" t="s">
        <v>58</v>
      </c>
      <c r="AE47" s="453"/>
      <c r="AF47" s="453"/>
      <c r="AG47" s="454"/>
      <c r="AN47" s="5" t="s">
        <v>42</v>
      </c>
      <c r="AO47" s="5"/>
      <c r="AP47" s="361" t="s">
        <v>196</v>
      </c>
    </row>
    <row r="48" spans="1:58" ht="15.75" x14ac:dyDescent="0.25">
      <c r="A48" s="120" t="s">
        <v>25</v>
      </c>
      <c r="B48" s="455" t="str">
        <f>'Ihre Kirche, regelm. N.'!C13</f>
        <v>Sakralraum</v>
      </c>
      <c r="C48" s="456"/>
      <c r="D48" s="456"/>
      <c r="E48" s="457"/>
      <c r="F48" s="455">
        <f>'Ihre Kirche, regelm. N.'!C14</f>
        <v>0</v>
      </c>
      <c r="G48" s="456"/>
      <c r="H48" s="456"/>
      <c r="I48" s="457"/>
      <c r="J48" s="455">
        <f>'Ihre Kirche, regelm. N.'!C15</f>
        <v>0</v>
      </c>
      <c r="K48" s="456"/>
      <c r="L48" s="456"/>
      <c r="M48" s="457"/>
      <c r="N48" s="455">
        <f>'Ihre Kirche, regelm. N.'!C16</f>
        <v>0</v>
      </c>
      <c r="O48" s="456"/>
      <c r="P48" s="456"/>
      <c r="Q48" s="457"/>
      <c r="R48" s="455">
        <f>'Ihre Kirche, regelm. N.'!C17</f>
        <v>0</v>
      </c>
      <c r="S48" s="456"/>
      <c r="T48" s="456"/>
      <c r="U48" s="457"/>
      <c r="V48" s="455">
        <f>'Ihre Kirche, regelm. N.'!C18</f>
        <v>0</v>
      </c>
      <c r="W48" s="456"/>
      <c r="X48" s="456"/>
      <c r="Y48" s="457"/>
      <c r="Z48" s="455">
        <f>'Ihre Kirche, regelm. N.'!C19</f>
        <v>0</v>
      </c>
      <c r="AA48" s="456"/>
      <c r="AB48" s="456"/>
      <c r="AC48" s="457"/>
      <c r="AD48" s="455">
        <f>'Ihre Kirche, regelm. N.'!C20</f>
        <v>0</v>
      </c>
      <c r="AE48" s="456"/>
      <c r="AF48" s="456"/>
      <c r="AG48" s="457"/>
      <c r="AI48" s="137">
        <f>COUNTA('Ihre Kirche, regelm. N.'!C13:C20)</f>
        <v>1</v>
      </c>
      <c r="AN48" s="5"/>
      <c r="AO48" s="5"/>
      <c r="AP48" s="5"/>
    </row>
    <row r="49" spans="1:58" ht="51" thickBot="1" x14ac:dyDescent="0.3">
      <c r="A49" s="46"/>
      <c r="B49" s="116" t="s">
        <v>15</v>
      </c>
      <c r="C49" s="117" t="s">
        <v>16</v>
      </c>
      <c r="D49" s="117" t="s">
        <v>14</v>
      </c>
      <c r="E49" s="118" t="s">
        <v>13</v>
      </c>
      <c r="F49" s="116" t="s">
        <v>15</v>
      </c>
      <c r="G49" s="117" t="s">
        <v>16</v>
      </c>
      <c r="H49" s="117" t="s">
        <v>14</v>
      </c>
      <c r="I49" s="118" t="s">
        <v>13</v>
      </c>
      <c r="J49" s="116" t="s">
        <v>15</v>
      </c>
      <c r="K49" s="117" t="s">
        <v>16</v>
      </c>
      <c r="L49" s="117" t="s">
        <v>14</v>
      </c>
      <c r="M49" s="118" t="s">
        <v>13</v>
      </c>
      <c r="N49" s="116" t="s">
        <v>15</v>
      </c>
      <c r="O49" s="117" t="s">
        <v>16</v>
      </c>
      <c r="P49" s="117" t="s">
        <v>14</v>
      </c>
      <c r="Q49" s="118" t="s">
        <v>13</v>
      </c>
      <c r="R49" s="116" t="s">
        <v>15</v>
      </c>
      <c r="S49" s="117" t="s">
        <v>16</v>
      </c>
      <c r="T49" s="117" t="s">
        <v>14</v>
      </c>
      <c r="U49" s="118" t="s">
        <v>13</v>
      </c>
      <c r="V49" s="116" t="s">
        <v>15</v>
      </c>
      <c r="W49" s="117" t="s">
        <v>16</v>
      </c>
      <c r="X49" s="117" t="s">
        <v>14</v>
      </c>
      <c r="Y49" s="118" t="s">
        <v>13</v>
      </c>
      <c r="Z49" s="116" t="s">
        <v>15</v>
      </c>
      <c r="AA49" s="117" t="s">
        <v>16</v>
      </c>
      <c r="AB49" s="117" t="s">
        <v>14</v>
      </c>
      <c r="AC49" s="118" t="s">
        <v>13</v>
      </c>
      <c r="AD49" s="116" t="s">
        <v>15</v>
      </c>
      <c r="AE49" s="117" t="s">
        <v>16</v>
      </c>
      <c r="AF49" s="117" t="s">
        <v>14</v>
      </c>
      <c r="AG49" s="118" t="s">
        <v>13</v>
      </c>
      <c r="AN49" s="5" t="s">
        <v>41</v>
      </c>
      <c r="AO49" s="5"/>
      <c r="AP49" s="5" t="s">
        <v>235</v>
      </c>
    </row>
    <row r="50" spans="1:58" x14ac:dyDescent="0.25">
      <c r="A50" s="126" t="s">
        <v>12</v>
      </c>
      <c r="B50" s="308">
        <f>'Berechnung K'!H13</f>
        <v>0</v>
      </c>
      <c r="C50" s="170">
        <f>'Berechnung K'!H14</f>
        <v>0</v>
      </c>
      <c r="D50" s="170">
        <f>'Berechnung K'!H15</f>
        <v>0</v>
      </c>
      <c r="E50" s="311">
        <f>'Berechnung K'!H16</f>
        <v>0</v>
      </c>
      <c r="F50" s="308">
        <f>'Berechnung K'!$H51</f>
        <v>0</v>
      </c>
      <c r="G50" s="170">
        <f>'Berechnung K'!$H52</f>
        <v>0</v>
      </c>
      <c r="H50" s="170">
        <f>'Berechnung K'!$H53</f>
        <v>0</v>
      </c>
      <c r="I50" s="311">
        <f>'Berechnung K'!$H54</f>
        <v>0</v>
      </c>
      <c r="J50" s="308">
        <f>'Berechnung K'!$H85</f>
        <v>0</v>
      </c>
      <c r="K50" s="170">
        <f>'Berechnung K'!$H86</f>
        <v>0</v>
      </c>
      <c r="L50" s="170">
        <f>'Berechnung K'!$H87</f>
        <v>0</v>
      </c>
      <c r="M50" s="311">
        <f>'Berechnung K'!$H88</f>
        <v>0</v>
      </c>
      <c r="N50" s="308">
        <f>'Berechnung K'!$H119</f>
        <v>0</v>
      </c>
      <c r="O50" s="170">
        <f>'Berechnung K'!$H120</f>
        <v>0</v>
      </c>
      <c r="P50" s="170">
        <f>'Berechnung K'!$H121</f>
        <v>0</v>
      </c>
      <c r="Q50" s="171">
        <f>'Berechnung K'!$H122</f>
        <v>0</v>
      </c>
      <c r="R50" s="313">
        <f>'Berechnung K'!$H154</f>
        <v>0</v>
      </c>
      <c r="S50" s="314">
        <f>'Berechnung K'!$H155</f>
        <v>0</v>
      </c>
      <c r="T50" s="314">
        <f>'Berechnung K'!$H156</f>
        <v>0</v>
      </c>
      <c r="U50" s="315">
        <f>'Berechnung K'!$H156</f>
        <v>0</v>
      </c>
      <c r="V50" s="313">
        <f>'Berechnung K'!$H189</f>
        <v>0</v>
      </c>
      <c r="W50" s="314">
        <f>'Berechnung K'!$H190</f>
        <v>0</v>
      </c>
      <c r="X50" s="314">
        <f>'Berechnung K'!$H191</f>
        <v>0</v>
      </c>
      <c r="Y50" s="315">
        <f>'Berechnung K'!$H192</f>
        <v>0</v>
      </c>
      <c r="Z50" s="313">
        <f>'Berechnung K'!$H224</f>
        <v>0</v>
      </c>
      <c r="AA50" s="314">
        <f>'Berechnung K'!$H225</f>
        <v>0</v>
      </c>
      <c r="AB50" s="314">
        <f>'Berechnung K'!$H226</f>
        <v>0</v>
      </c>
      <c r="AC50" s="315">
        <f>'Berechnung K'!$H227</f>
        <v>0</v>
      </c>
      <c r="AD50" s="313">
        <f>'Berechnung K'!$H259</f>
        <v>0</v>
      </c>
      <c r="AE50" s="314">
        <f>'Berechnung K'!$H260</f>
        <v>0</v>
      </c>
      <c r="AF50" s="314">
        <f>'Berechnung K'!$H261</f>
        <v>0</v>
      </c>
      <c r="AG50" s="315">
        <f>'Berechnung K'!$H262</f>
        <v>0</v>
      </c>
      <c r="AI50" s="140">
        <f>'Ihre Kirche, regelm. N.'!AI24+'Ihre Kirche, regelm. N.'!AI25+'Ihre Kirche, regelm. N.'!AI26+'Ihre Kirche, regelm. N.'!AI27</f>
        <v>0</v>
      </c>
      <c r="AJ50" s="166">
        <f>'Berechnung K'!AD14</f>
        <v>0</v>
      </c>
      <c r="AN50" s="362" t="s">
        <v>41</v>
      </c>
      <c r="AO50" s="362"/>
      <c r="AP50" s="363" t="s">
        <v>236</v>
      </c>
    </row>
    <row r="51" spans="1:58" x14ac:dyDescent="0.25">
      <c r="A51" s="127" t="s">
        <v>17</v>
      </c>
      <c r="B51" s="130">
        <f>'Berechnung K'!H17</f>
        <v>0</v>
      </c>
      <c r="C51" s="131">
        <f>'Berechnung K'!H18</f>
        <v>0</v>
      </c>
      <c r="D51" s="131">
        <f>'Berechnung K'!H19</f>
        <v>0</v>
      </c>
      <c r="E51" s="132">
        <f>'Berechnung K'!H20</f>
        <v>0</v>
      </c>
      <c r="F51" s="130">
        <f>'Berechnung K'!$H55</f>
        <v>0</v>
      </c>
      <c r="G51" s="131">
        <f>'Berechnung K'!$H56</f>
        <v>0</v>
      </c>
      <c r="H51" s="131">
        <f>'Berechnung K'!$H57</f>
        <v>0</v>
      </c>
      <c r="I51" s="132">
        <f>'Berechnung K'!$H58</f>
        <v>0</v>
      </c>
      <c r="J51" s="130">
        <f>'Berechnung K'!$H89</f>
        <v>0</v>
      </c>
      <c r="K51" s="131">
        <f>'Berechnung K'!$H90</f>
        <v>0</v>
      </c>
      <c r="L51" s="131">
        <f>'Berechnung K'!$H91</f>
        <v>0</v>
      </c>
      <c r="M51" s="132">
        <f>'Berechnung K'!$H92</f>
        <v>0</v>
      </c>
      <c r="N51" s="130">
        <f>'Berechnung K'!$H123</f>
        <v>0</v>
      </c>
      <c r="O51" s="131">
        <f>'Berechnung K'!$H124</f>
        <v>0</v>
      </c>
      <c r="P51" s="131">
        <f>'Berechnung K'!$H125</f>
        <v>0</v>
      </c>
      <c r="Q51" s="309">
        <f>'Berechnung K'!$H126</f>
        <v>0</v>
      </c>
      <c r="R51" s="130">
        <f>'Berechnung K'!$H157</f>
        <v>0</v>
      </c>
      <c r="S51" s="131">
        <f>'Berechnung K'!$H158</f>
        <v>0</v>
      </c>
      <c r="T51" s="131">
        <f>'Berechnung K'!$H159</f>
        <v>0</v>
      </c>
      <c r="U51" s="309">
        <f>'Berechnung K'!$H160</f>
        <v>0</v>
      </c>
      <c r="V51" s="130">
        <f>'Berechnung K'!$H193</f>
        <v>0</v>
      </c>
      <c r="W51" s="131">
        <f>'Berechnung K'!$H194</f>
        <v>0</v>
      </c>
      <c r="X51" s="131">
        <f>'Berechnung K'!$H195</f>
        <v>0</v>
      </c>
      <c r="Y51" s="309">
        <f>'Berechnung K'!$H196</f>
        <v>0</v>
      </c>
      <c r="Z51" s="130">
        <f>'Berechnung K'!$H228</f>
        <v>0</v>
      </c>
      <c r="AA51" s="131">
        <f>'Berechnung K'!$H229</f>
        <v>0</v>
      </c>
      <c r="AB51" s="131">
        <f>'Berechnung K'!$H230</f>
        <v>0</v>
      </c>
      <c r="AC51" s="309">
        <f>'Berechnung K'!$H231</f>
        <v>0</v>
      </c>
      <c r="AD51" s="130">
        <f>'Berechnung K'!$H263</f>
        <v>0</v>
      </c>
      <c r="AE51" s="131">
        <f>'Berechnung K'!$H264</f>
        <v>0</v>
      </c>
      <c r="AF51" s="131">
        <f>'Berechnung K'!$H265</f>
        <v>0</v>
      </c>
      <c r="AG51" s="309">
        <f>'Berechnung K'!$H266</f>
        <v>0</v>
      </c>
      <c r="AI51" s="140">
        <f>'Ihre Kirche, regelm. N.'!AI28+'Ihre Kirche, regelm. N.'!AI29+'Ihre Kirche, regelm. N.'!AI30+'Ihre Kirche, regelm. N.'!AI31</f>
        <v>0</v>
      </c>
      <c r="AJ51" s="166">
        <f>'Berechnung K'!AD15</f>
        <v>0</v>
      </c>
      <c r="AN51" s="5" t="s">
        <v>41</v>
      </c>
      <c r="AO51" s="5"/>
      <c r="AP51" s="361" t="s">
        <v>196</v>
      </c>
    </row>
    <row r="52" spans="1:58" x14ac:dyDescent="0.25">
      <c r="A52" s="128" t="s">
        <v>18</v>
      </c>
      <c r="B52" s="130">
        <f>'Berechnung K'!H21</f>
        <v>0</v>
      </c>
      <c r="C52" s="131">
        <f>'Berechnung K'!H22</f>
        <v>0</v>
      </c>
      <c r="D52" s="131">
        <f>'Berechnung K'!H23</f>
        <v>0</v>
      </c>
      <c r="E52" s="132">
        <f>'Berechnung K'!H24</f>
        <v>0</v>
      </c>
      <c r="F52" s="130">
        <f>'Berechnung K'!$H59</f>
        <v>0</v>
      </c>
      <c r="G52" s="131">
        <f>'Berechnung K'!$H60</f>
        <v>0</v>
      </c>
      <c r="H52" s="131">
        <f>'Berechnung K'!$H61</f>
        <v>0</v>
      </c>
      <c r="I52" s="132">
        <f>'Berechnung K'!$H62</f>
        <v>0</v>
      </c>
      <c r="J52" s="130">
        <f>'Berechnung K'!$H93</f>
        <v>0</v>
      </c>
      <c r="K52" s="131">
        <f>'Berechnung K'!$H94</f>
        <v>0</v>
      </c>
      <c r="L52" s="131">
        <f>'Berechnung K'!$H95</f>
        <v>0</v>
      </c>
      <c r="M52" s="132">
        <f>'Berechnung K'!$H96</f>
        <v>0</v>
      </c>
      <c r="N52" s="130">
        <f>'Berechnung K'!$H127</f>
        <v>0</v>
      </c>
      <c r="O52" s="131">
        <f>'Berechnung K'!$H128</f>
        <v>0</v>
      </c>
      <c r="P52" s="131">
        <f>'Berechnung K'!$H129</f>
        <v>0</v>
      </c>
      <c r="Q52" s="309">
        <f>'Berechnung K'!$H130</f>
        <v>0</v>
      </c>
      <c r="R52" s="130">
        <f>'Berechnung K'!$H161</f>
        <v>0</v>
      </c>
      <c r="S52" s="131">
        <f>'Berechnung K'!$H162</f>
        <v>0</v>
      </c>
      <c r="T52" s="131">
        <f>'Berechnung K'!$H163</f>
        <v>0</v>
      </c>
      <c r="U52" s="309">
        <f>'Berechnung K'!$H164</f>
        <v>0</v>
      </c>
      <c r="V52" s="130">
        <f>'Berechnung K'!$H197</f>
        <v>0</v>
      </c>
      <c r="W52" s="131">
        <f>'Berechnung K'!$H198</f>
        <v>0</v>
      </c>
      <c r="X52" s="131">
        <f>'Berechnung K'!$H199</f>
        <v>0</v>
      </c>
      <c r="Y52" s="309">
        <f>'Berechnung K'!$H200</f>
        <v>0</v>
      </c>
      <c r="Z52" s="130">
        <f>'Berechnung K'!$H232</f>
        <v>0</v>
      </c>
      <c r="AA52" s="131">
        <f>'Berechnung K'!$H233</f>
        <v>0</v>
      </c>
      <c r="AB52" s="131">
        <f>'Berechnung K'!$H234</f>
        <v>0</v>
      </c>
      <c r="AC52" s="309">
        <f>'Berechnung K'!$H235</f>
        <v>0</v>
      </c>
      <c r="AD52" s="130">
        <f>'Berechnung K'!$H267</f>
        <v>0</v>
      </c>
      <c r="AE52" s="131">
        <f>'Berechnung K'!$H268</f>
        <v>0</v>
      </c>
      <c r="AF52" s="131">
        <f>'Berechnung K'!$H269</f>
        <v>0</v>
      </c>
      <c r="AG52" s="309">
        <f>'Berechnung K'!$H270</f>
        <v>0</v>
      </c>
      <c r="AI52" s="140">
        <f>'Ihre Kirche, regelm. N.'!AI32+'Ihre Kirche, regelm. N.'!AI33+'Ihre Kirche, regelm. N.'!AI34+'Ihre Kirche, regelm. N.'!AI35</f>
        <v>0</v>
      </c>
      <c r="AJ52" s="166">
        <f>'Berechnung K'!AD16</f>
        <v>0</v>
      </c>
      <c r="AN52" s="5"/>
      <c r="AO52" s="5"/>
      <c r="AP52" s="5"/>
    </row>
    <row r="53" spans="1:58" x14ac:dyDescent="0.25">
      <c r="A53" s="127" t="s">
        <v>19</v>
      </c>
      <c r="B53" s="130">
        <f>'Berechnung K'!H25</f>
        <v>0</v>
      </c>
      <c r="C53" s="131">
        <f>'Berechnung K'!H26</f>
        <v>0</v>
      </c>
      <c r="D53" s="131">
        <f>'Berechnung K'!H27</f>
        <v>0</v>
      </c>
      <c r="E53" s="132">
        <f>'Berechnung K'!H28</f>
        <v>0</v>
      </c>
      <c r="F53" s="130">
        <f>'Berechnung K'!$H63</f>
        <v>0</v>
      </c>
      <c r="G53" s="131">
        <f>'Berechnung K'!$H64</f>
        <v>0</v>
      </c>
      <c r="H53" s="131">
        <f>'Berechnung K'!$H65</f>
        <v>0</v>
      </c>
      <c r="I53" s="132">
        <f>'Berechnung K'!$H66</f>
        <v>0</v>
      </c>
      <c r="J53" s="130">
        <f>'Berechnung K'!$H97</f>
        <v>0</v>
      </c>
      <c r="K53" s="131">
        <f>'Berechnung K'!$H98</f>
        <v>0</v>
      </c>
      <c r="L53" s="131">
        <f>'Berechnung K'!$H99</f>
        <v>0</v>
      </c>
      <c r="M53" s="132">
        <f>'Berechnung K'!$H100</f>
        <v>0</v>
      </c>
      <c r="N53" s="130">
        <f>'Berechnung K'!$H131</f>
        <v>0</v>
      </c>
      <c r="O53" s="131">
        <f>'Berechnung K'!$H132</f>
        <v>0</v>
      </c>
      <c r="P53" s="131">
        <f>'Berechnung K'!$H133</f>
        <v>0</v>
      </c>
      <c r="Q53" s="309">
        <f>'Berechnung K'!$H134</f>
        <v>0</v>
      </c>
      <c r="R53" s="130">
        <f>'Berechnung K'!$H165</f>
        <v>0</v>
      </c>
      <c r="S53" s="131">
        <f>'Berechnung K'!$H166</f>
        <v>0</v>
      </c>
      <c r="T53" s="131">
        <f>'Berechnung K'!$H167</f>
        <v>0</v>
      </c>
      <c r="U53" s="309">
        <f>'Berechnung K'!$H168</f>
        <v>0</v>
      </c>
      <c r="V53" s="130">
        <f>'Berechnung K'!$H201</f>
        <v>0</v>
      </c>
      <c r="W53" s="131">
        <f>'Berechnung K'!$H202</f>
        <v>0</v>
      </c>
      <c r="X53" s="131">
        <f>'Berechnung K'!$H203</f>
        <v>0</v>
      </c>
      <c r="Y53" s="309">
        <f>'Berechnung K'!$H204</f>
        <v>0</v>
      </c>
      <c r="Z53" s="130">
        <f>'Berechnung K'!$H236</f>
        <v>0</v>
      </c>
      <c r="AA53" s="131">
        <f>'Berechnung K'!$H237</f>
        <v>0</v>
      </c>
      <c r="AB53" s="131">
        <f>'Berechnung K'!$H238</f>
        <v>0</v>
      </c>
      <c r="AC53" s="309">
        <f>'Berechnung K'!$H239</f>
        <v>0</v>
      </c>
      <c r="AD53" s="130">
        <f>'Berechnung K'!$H271</f>
        <v>0</v>
      </c>
      <c r="AE53" s="131">
        <f>'Berechnung K'!$H272</f>
        <v>0</v>
      </c>
      <c r="AF53" s="131">
        <f>'Berechnung K'!$H273</f>
        <v>0</v>
      </c>
      <c r="AG53" s="309">
        <f>'Berechnung K'!$H274</f>
        <v>0</v>
      </c>
      <c r="AI53" s="140">
        <f>'Ihre Kirche, regelm. N.'!AI36+'Ihre Kirche, regelm. N.'!AI37+'Ihre Kirche, regelm. N.'!AI38+'Ihre Kirche, regelm. N.'!AI39</f>
        <v>0</v>
      </c>
      <c r="AJ53" s="166">
        <f>'Berechnung K'!AD17</f>
        <v>0</v>
      </c>
      <c r="AN53" s="5" t="s">
        <v>40</v>
      </c>
      <c r="AO53" s="5"/>
      <c r="AP53" s="5" t="s">
        <v>235</v>
      </c>
    </row>
    <row r="54" spans="1:58" x14ac:dyDescent="0.25">
      <c r="A54" s="128" t="s">
        <v>20</v>
      </c>
      <c r="B54" s="130">
        <f>'Berechnung K'!H29</f>
        <v>0</v>
      </c>
      <c r="C54" s="131">
        <f>'Berechnung K'!H30</f>
        <v>0</v>
      </c>
      <c r="D54" s="131">
        <f>'Berechnung K'!H31</f>
        <v>0</v>
      </c>
      <c r="E54" s="132">
        <f>'Berechnung K'!H32</f>
        <v>0</v>
      </c>
      <c r="F54" s="130">
        <f>'Berechnung K'!$H67</f>
        <v>0</v>
      </c>
      <c r="G54" s="131">
        <f>'Berechnung K'!$H68</f>
        <v>0</v>
      </c>
      <c r="H54" s="131">
        <f>'Berechnung K'!$H69</f>
        <v>0</v>
      </c>
      <c r="I54" s="132">
        <f>'Berechnung K'!$H70</f>
        <v>0</v>
      </c>
      <c r="J54" s="130">
        <f>'Berechnung K'!$H101</f>
        <v>0</v>
      </c>
      <c r="K54" s="131">
        <f>'Berechnung K'!$H102</f>
        <v>0</v>
      </c>
      <c r="L54" s="131">
        <f>'Berechnung K'!$H103</f>
        <v>0</v>
      </c>
      <c r="M54" s="132">
        <f>'Berechnung K'!$H104</f>
        <v>0</v>
      </c>
      <c r="N54" s="130">
        <f>'Berechnung K'!$H135</f>
        <v>0</v>
      </c>
      <c r="O54" s="131">
        <f>'Berechnung K'!$H136</f>
        <v>0</v>
      </c>
      <c r="P54" s="131">
        <f>'Berechnung K'!$H137</f>
        <v>0</v>
      </c>
      <c r="Q54" s="309">
        <f>'Berechnung K'!$H138</f>
        <v>0</v>
      </c>
      <c r="R54" s="130">
        <f>'Berechnung K'!$H169</f>
        <v>0</v>
      </c>
      <c r="S54" s="131">
        <f>'Berechnung K'!$H170</f>
        <v>0</v>
      </c>
      <c r="T54" s="131">
        <f>'Berechnung K'!$H172</f>
        <v>0</v>
      </c>
      <c r="U54" s="309">
        <f>'Berechnung K'!$H173</f>
        <v>0</v>
      </c>
      <c r="V54" s="130">
        <f>'Berechnung K'!$H205</f>
        <v>0</v>
      </c>
      <c r="W54" s="131">
        <f>'Berechnung K'!$H206</f>
        <v>0</v>
      </c>
      <c r="X54" s="131">
        <f>'Berechnung K'!$H207</f>
        <v>0</v>
      </c>
      <c r="Y54" s="309">
        <f>'Berechnung K'!$H208</f>
        <v>0</v>
      </c>
      <c r="Z54" s="130">
        <f>'Berechnung K'!$H240</f>
        <v>0</v>
      </c>
      <c r="AA54" s="131">
        <f>'Berechnung K'!$H241</f>
        <v>0</v>
      </c>
      <c r="AB54" s="131">
        <f>'Berechnung K'!$H242</f>
        <v>0</v>
      </c>
      <c r="AC54" s="309">
        <f>'Berechnung K'!$H243</f>
        <v>0</v>
      </c>
      <c r="AD54" s="130">
        <f>'Berechnung K'!$H275</f>
        <v>0</v>
      </c>
      <c r="AE54" s="131">
        <f>'Berechnung K'!$H276</f>
        <v>0</v>
      </c>
      <c r="AF54" s="131">
        <f>'Berechnung K'!$H277</f>
        <v>0</v>
      </c>
      <c r="AG54" s="309">
        <f>'Berechnung K'!$H278</f>
        <v>0</v>
      </c>
      <c r="AI54" s="140">
        <f>'Ihre Kirche, regelm. N.'!AI40+'Ihre Kirche, regelm. N.'!AI41+'Ihre Kirche, regelm. N.'!AI42+'Ihre Kirche, regelm. N.'!AI43</f>
        <v>0</v>
      </c>
      <c r="AJ54" s="166">
        <f>'Berechnung K'!AD18</f>
        <v>0</v>
      </c>
      <c r="AN54" s="5" t="s">
        <v>40</v>
      </c>
      <c r="AO54" s="5"/>
      <c r="AP54" s="213" t="s">
        <v>236</v>
      </c>
    </row>
    <row r="55" spans="1:58" x14ac:dyDescent="0.25">
      <c r="A55" s="127" t="s">
        <v>21</v>
      </c>
      <c r="B55" s="130">
        <f>'Berechnung K'!H33</f>
        <v>0</v>
      </c>
      <c r="C55" s="131">
        <f>'Berechnung K'!H34</f>
        <v>0</v>
      </c>
      <c r="D55" s="131">
        <f>'Berechnung K'!H35</f>
        <v>0</v>
      </c>
      <c r="E55" s="132">
        <f>'Berechnung K'!H36</f>
        <v>0</v>
      </c>
      <c r="F55" s="130">
        <f>'Berechnung K'!$H71</f>
        <v>0</v>
      </c>
      <c r="G55" s="131">
        <f>'Berechnung K'!$H72</f>
        <v>0</v>
      </c>
      <c r="H55" s="131">
        <f>'Berechnung K'!$H73</f>
        <v>0</v>
      </c>
      <c r="I55" s="132">
        <f>'Berechnung K'!$H74</f>
        <v>0</v>
      </c>
      <c r="J55" s="130">
        <f>'Berechnung K'!$H105</f>
        <v>0</v>
      </c>
      <c r="K55" s="131">
        <f>'Berechnung K'!$H106</f>
        <v>0</v>
      </c>
      <c r="L55" s="131">
        <f>'Berechnung K'!$H107</f>
        <v>0</v>
      </c>
      <c r="M55" s="132">
        <f>'Berechnung K'!$H108</f>
        <v>0</v>
      </c>
      <c r="N55" s="130">
        <f>'Berechnung K'!$H139</f>
        <v>0</v>
      </c>
      <c r="O55" s="131">
        <f>'Berechnung K'!$H140</f>
        <v>0</v>
      </c>
      <c r="P55" s="131">
        <f>'Berechnung K'!$H141</f>
        <v>0</v>
      </c>
      <c r="Q55" s="309">
        <f>'Berechnung K'!$H142</f>
        <v>0</v>
      </c>
      <c r="R55" s="130">
        <f>'Berechnung K'!$H174</f>
        <v>0</v>
      </c>
      <c r="S55" s="131">
        <f>'Berechnung K'!$H175</f>
        <v>0</v>
      </c>
      <c r="T55" s="131">
        <f>'Berechnung K'!$H176</f>
        <v>0</v>
      </c>
      <c r="U55" s="309">
        <f>'Berechnung K'!$H177</f>
        <v>0</v>
      </c>
      <c r="V55" s="130">
        <f>'Berechnung K'!$H209</f>
        <v>0</v>
      </c>
      <c r="W55" s="131">
        <f>'Berechnung K'!$H210</f>
        <v>0</v>
      </c>
      <c r="X55" s="131">
        <f>'Berechnung K'!$H211</f>
        <v>0</v>
      </c>
      <c r="Y55" s="309">
        <f>'Berechnung K'!$H212</f>
        <v>0</v>
      </c>
      <c r="Z55" s="130">
        <f>'Berechnung K'!$H244</f>
        <v>0</v>
      </c>
      <c r="AA55" s="131">
        <f>'Berechnung K'!$H245</f>
        <v>0</v>
      </c>
      <c r="AB55" s="131">
        <f>'Berechnung K'!$H246</f>
        <v>0</v>
      </c>
      <c r="AC55" s="309">
        <f>'Berechnung K'!$H247</f>
        <v>0</v>
      </c>
      <c r="AD55" s="130">
        <f>'Berechnung K'!$H279</f>
        <v>0</v>
      </c>
      <c r="AE55" s="131">
        <f>'Berechnung K'!$H280</f>
        <v>0</v>
      </c>
      <c r="AF55" s="131">
        <f>'Berechnung K'!$H281</f>
        <v>0</v>
      </c>
      <c r="AG55" s="309">
        <f>'Berechnung K'!$H282</f>
        <v>0</v>
      </c>
      <c r="AI55" s="140">
        <f>'Ihre Kirche, regelm. N.'!AI44+'Ihre Kirche, regelm. N.'!AI45+'Ihre Kirche, regelm. N.'!AI46+'Ihre Kirche, regelm. N.'!AI47</f>
        <v>0</v>
      </c>
      <c r="AJ55" s="166">
        <f>'Berechnung K'!AD19</f>
        <v>0</v>
      </c>
      <c r="AN55" s="5" t="s">
        <v>40</v>
      </c>
      <c r="AO55" s="5"/>
      <c r="AP55" s="361" t="s">
        <v>196</v>
      </c>
    </row>
    <row r="56" spans="1:58" ht="15.75" thickBot="1" x14ac:dyDescent="0.3">
      <c r="A56" s="129" t="s">
        <v>22</v>
      </c>
      <c r="B56" s="133">
        <f>'Berechnung K'!H37</f>
        <v>0</v>
      </c>
      <c r="C56" s="134">
        <f>'Berechnung K'!H38</f>
        <v>0</v>
      </c>
      <c r="D56" s="134">
        <f>'Berechnung K'!H39</f>
        <v>0</v>
      </c>
      <c r="E56" s="135">
        <f>'Berechnung K'!H40</f>
        <v>0</v>
      </c>
      <c r="F56" s="133">
        <f>'Berechnung K'!$H75</f>
        <v>0</v>
      </c>
      <c r="G56" s="134">
        <f>'Berechnung K'!$H76</f>
        <v>0</v>
      </c>
      <c r="H56" s="134">
        <f>'Berechnung K'!$H77</f>
        <v>0</v>
      </c>
      <c r="I56" s="135">
        <f>'Berechnung K'!$H78</f>
        <v>0</v>
      </c>
      <c r="J56" s="133">
        <f>'Berechnung K'!$H109</f>
        <v>0</v>
      </c>
      <c r="K56" s="134">
        <f>'Berechnung K'!$H110</f>
        <v>0</v>
      </c>
      <c r="L56" s="134">
        <f>'Berechnung K'!$H111</f>
        <v>0</v>
      </c>
      <c r="M56" s="135">
        <f>'Berechnung K'!$H112</f>
        <v>0</v>
      </c>
      <c r="N56" s="133">
        <f>'Berechnung K'!$H143</f>
        <v>0</v>
      </c>
      <c r="O56" s="134">
        <f>'Berechnung K'!$H144</f>
        <v>0</v>
      </c>
      <c r="P56" s="134">
        <f>'Berechnung K'!$H145</f>
        <v>0</v>
      </c>
      <c r="Q56" s="310">
        <f>'Berechnung K'!$H146</f>
        <v>0</v>
      </c>
      <c r="R56" s="133">
        <f>'Berechnung K'!$H178</f>
        <v>0</v>
      </c>
      <c r="S56" s="134">
        <f>'Berechnung K'!$H179</f>
        <v>0</v>
      </c>
      <c r="T56" s="134">
        <f>'Berechnung K'!$H180</f>
        <v>0</v>
      </c>
      <c r="U56" s="310">
        <f>'Berechnung K'!$H181</f>
        <v>0</v>
      </c>
      <c r="V56" s="133">
        <f>'Berechnung K'!$H213</f>
        <v>0</v>
      </c>
      <c r="W56" s="134">
        <f>'Berechnung K'!$H214</f>
        <v>0</v>
      </c>
      <c r="X56" s="134">
        <f>'Berechnung K'!$H215</f>
        <v>0</v>
      </c>
      <c r="Y56" s="310">
        <f>'Berechnung K'!$H216</f>
        <v>0</v>
      </c>
      <c r="Z56" s="133">
        <f>'Berechnung K'!$H248</f>
        <v>0</v>
      </c>
      <c r="AA56" s="134">
        <f>'Berechnung K'!$H249</f>
        <v>0</v>
      </c>
      <c r="AB56" s="134">
        <f>'Berechnung K'!$H250</f>
        <v>0</v>
      </c>
      <c r="AC56" s="310">
        <f>'Berechnung K'!$H251</f>
        <v>0</v>
      </c>
      <c r="AD56" s="133">
        <f>'Berechnung K'!$H283</f>
        <v>0</v>
      </c>
      <c r="AE56" s="134">
        <f>'Berechnung K'!$H284</f>
        <v>0</v>
      </c>
      <c r="AF56" s="134">
        <f>'Berechnung K'!$H285</f>
        <v>0</v>
      </c>
      <c r="AG56" s="310">
        <f>'Berechnung K'!$H286</f>
        <v>0</v>
      </c>
      <c r="AI56" s="140">
        <f>'Ihre Kirche, regelm. N.'!AI48+'Ihre Kirche, regelm. N.'!AI49+'Ihre Kirche, regelm. N.'!AI50+'Ihre Kirche, regelm. N.'!AI51</f>
        <v>0</v>
      </c>
      <c r="AJ56" s="166">
        <f>'Berechnung K'!AD20</f>
        <v>0</v>
      </c>
    </row>
    <row r="57" spans="1:58" ht="8.1" customHeight="1" x14ac:dyDescent="0.25">
      <c r="AI57" s="136"/>
      <c r="AJ57" s="142"/>
      <c r="AN57" s="5"/>
      <c r="AO57" s="5"/>
      <c r="AP57" s="5"/>
    </row>
    <row r="58" spans="1:58" x14ac:dyDescent="0.25">
      <c r="A58" s="265" t="s">
        <v>65</v>
      </c>
      <c r="B58" s="449">
        <f>'Ihre Kirche, regelm. N.'!C53</f>
        <v>0</v>
      </c>
      <c r="C58" s="449"/>
      <c r="D58" s="449"/>
      <c r="E58" s="449"/>
      <c r="F58" s="449">
        <f>'Ihre Kirche, regelm. N.'!G53</f>
        <v>0</v>
      </c>
      <c r="G58" s="449"/>
      <c r="H58" s="449"/>
      <c r="I58" s="449"/>
      <c r="J58" s="449">
        <f>'Ihre Kirche, regelm. N.'!K53</f>
        <v>0</v>
      </c>
      <c r="K58" s="449"/>
      <c r="L58" s="449"/>
      <c r="M58" s="449"/>
      <c r="N58" s="449">
        <f>'Ihre Kirche, regelm. N.'!O53</f>
        <v>0</v>
      </c>
      <c r="O58" s="449"/>
      <c r="P58" s="449"/>
      <c r="Q58" s="449"/>
      <c r="R58" s="449">
        <f>'Ihre Kirche, regelm. N.'!S53</f>
        <v>0</v>
      </c>
      <c r="S58" s="449"/>
      <c r="T58" s="449"/>
      <c r="U58" s="449"/>
      <c r="V58" s="449">
        <f>'Ihre Kirche, regelm. N.'!W53</f>
        <v>0</v>
      </c>
      <c r="W58" s="449"/>
      <c r="X58" s="449"/>
      <c r="Y58" s="449"/>
      <c r="Z58" s="449">
        <f>'Ihre Kirche, regelm. N.'!AA53</f>
        <v>0</v>
      </c>
      <c r="AA58" s="449"/>
      <c r="AB58" s="449"/>
      <c r="AC58" s="449"/>
      <c r="AD58" s="449">
        <f>'Ihre Kirche, regelm. N.'!AE53</f>
        <v>0</v>
      </c>
      <c r="AE58" s="449"/>
      <c r="AF58" s="449"/>
      <c r="AG58" s="449"/>
      <c r="AH58" s="136"/>
      <c r="AI58" s="139">
        <f>SUM(B58:AH58)</f>
        <v>0</v>
      </c>
      <c r="AJ58" s="142"/>
      <c r="AN58" s="5" t="s">
        <v>195</v>
      </c>
      <c r="AO58" s="5"/>
      <c r="AP58" s="5" t="s">
        <v>235</v>
      </c>
    </row>
    <row r="59" spans="1:58" x14ac:dyDescent="0.25">
      <c r="A59" s="264" t="s">
        <v>167</v>
      </c>
      <c r="B59" s="451">
        <f>'Berechnung K'!M41</f>
        <v>0</v>
      </c>
      <c r="C59" s="452"/>
      <c r="D59" s="452"/>
      <c r="E59" s="452"/>
      <c r="F59" s="451">
        <f>'Berechnung K'!M79</f>
        <v>0</v>
      </c>
      <c r="G59" s="452"/>
      <c r="H59" s="452"/>
      <c r="I59" s="452"/>
      <c r="J59" s="451">
        <f>'Berechnung K'!M113</f>
        <v>0</v>
      </c>
      <c r="K59" s="452"/>
      <c r="L59" s="452"/>
      <c r="M59" s="452"/>
      <c r="N59" s="451">
        <f>'Berechnung K'!M147</f>
        <v>0</v>
      </c>
      <c r="O59" s="452"/>
      <c r="P59" s="452"/>
      <c r="Q59" s="452"/>
      <c r="R59" s="451">
        <f>'Berechnung K'!M182</f>
        <v>0</v>
      </c>
      <c r="S59" s="452"/>
      <c r="T59" s="452"/>
      <c r="U59" s="452"/>
      <c r="V59" s="451">
        <f>'Berechnung K'!M217</f>
        <v>0</v>
      </c>
      <c r="W59" s="452"/>
      <c r="X59" s="452"/>
      <c r="Y59" s="452"/>
      <c r="Z59" s="451">
        <f>'Berechnung K'!M252</f>
        <v>0</v>
      </c>
      <c r="AA59" s="452"/>
      <c r="AB59" s="452"/>
      <c r="AC59" s="452"/>
      <c r="AD59" s="451">
        <f>'Berechnung K'!M287</f>
        <v>0</v>
      </c>
      <c r="AE59" s="452"/>
      <c r="AF59" s="452"/>
      <c r="AG59" s="452"/>
      <c r="AH59" s="141"/>
      <c r="AI59" s="141"/>
      <c r="AJ59" s="167">
        <f>SUM(AJ50:AJ58)/7</f>
        <v>0</v>
      </c>
      <c r="AN59" s="5" t="s">
        <v>195</v>
      </c>
      <c r="AO59" s="5"/>
      <c r="AP59" s="213" t="s">
        <v>236</v>
      </c>
    </row>
    <row r="60" spans="1:58" x14ac:dyDescent="0.25">
      <c r="AN60" s="5" t="s">
        <v>195</v>
      </c>
      <c r="AO60" s="5"/>
      <c r="AP60" s="361" t="s">
        <v>196</v>
      </c>
    </row>
    <row r="61" spans="1:58" ht="15.75" x14ac:dyDescent="0.25">
      <c r="A61" s="10" t="s">
        <v>216</v>
      </c>
      <c r="AN61" s="5"/>
      <c r="AO61" s="5"/>
      <c r="AP61" s="5"/>
    </row>
    <row r="62" spans="1:58" ht="8.1" customHeight="1" x14ac:dyDescent="0.25">
      <c r="AN62" s="5"/>
      <c r="AO62" s="5"/>
      <c r="AP62" s="5"/>
    </row>
    <row r="63" spans="1:58" ht="30" customHeight="1" x14ac:dyDescent="0.25">
      <c r="A63" s="266" t="s">
        <v>295</v>
      </c>
      <c r="B63" s="449">
        <f>'Ihre Kirche, Sonderutz.'!C42</f>
        <v>0</v>
      </c>
      <c r="C63" s="449"/>
      <c r="D63" s="449"/>
      <c r="E63" s="449"/>
      <c r="F63" s="449">
        <f>'Ihre Kirche, Sonderutz.'!N42</f>
        <v>0</v>
      </c>
      <c r="G63" s="449"/>
      <c r="H63" s="449"/>
      <c r="I63" s="449"/>
      <c r="J63" s="449">
        <f>'Ihre Kirche, Sonderutz.'!Z42</f>
        <v>0</v>
      </c>
      <c r="K63" s="449"/>
      <c r="L63" s="449"/>
      <c r="M63" s="449"/>
      <c r="N63" s="449">
        <f>'Ihre Kirche, Sonderutz.'!AL42</f>
        <v>0</v>
      </c>
      <c r="O63" s="449"/>
      <c r="P63" s="449"/>
      <c r="Q63" s="449"/>
      <c r="R63" s="449">
        <f>'Ihre Kirche, Sonderutz.'!AX42</f>
        <v>0</v>
      </c>
      <c r="S63" s="449"/>
      <c r="T63" s="449"/>
      <c r="U63" s="449"/>
      <c r="V63" s="449">
        <f>'Ihre Kirche, Sonderutz.'!BJ42</f>
        <v>0</v>
      </c>
      <c r="W63" s="449"/>
      <c r="X63" s="449"/>
      <c r="Y63" s="449"/>
      <c r="Z63" s="449">
        <f>'Ihre Kirche, Sonderutz.'!BV42</f>
        <v>0</v>
      </c>
      <c r="AA63" s="449"/>
      <c r="AB63" s="449"/>
      <c r="AC63" s="449"/>
      <c r="AD63" s="449">
        <f>'Ihre Kirche, Sonderutz.'!CH42</f>
        <v>0</v>
      </c>
      <c r="AE63" s="449"/>
      <c r="AF63" s="449"/>
      <c r="AG63" s="449"/>
      <c r="AJ63" s="139">
        <f>SUM(B63:AI63)</f>
        <v>0</v>
      </c>
      <c r="AN63" s="5" t="s">
        <v>39</v>
      </c>
      <c r="AO63" s="5"/>
      <c r="AP63" s="5" t="s">
        <v>235</v>
      </c>
    </row>
    <row r="64" spans="1:58" x14ac:dyDescent="0.25">
      <c r="A64" s="178" t="s">
        <v>300</v>
      </c>
      <c r="B64" s="450">
        <f>'Ihre Kirche, Sonderutz.'!E42</f>
        <v>0</v>
      </c>
      <c r="C64" s="450"/>
      <c r="D64" s="450"/>
      <c r="E64" s="450"/>
      <c r="F64" s="450">
        <f>'Ihre Kirche, Sonderutz.'!P42</f>
        <v>0</v>
      </c>
      <c r="G64" s="450"/>
      <c r="H64" s="450"/>
      <c r="I64" s="450"/>
      <c r="J64" s="450">
        <f>'Ihre Kirche, Sonderutz.'!AB42</f>
        <v>0</v>
      </c>
      <c r="K64" s="450"/>
      <c r="L64" s="450"/>
      <c r="M64" s="450"/>
      <c r="N64" s="450">
        <f>'Ihre Kirche, Sonderutz.'!AN42</f>
        <v>0</v>
      </c>
      <c r="O64" s="450"/>
      <c r="P64" s="450"/>
      <c r="Q64" s="450"/>
      <c r="R64" s="450">
        <f>'Ihre Kirche, Sonderutz.'!AZ42</f>
        <v>0</v>
      </c>
      <c r="S64" s="450"/>
      <c r="T64" s="450"/>
      <c r="U64" s="450"/>
      <c r="V64" s="450">
        <f>'Ihre Kirche, Sonderutz.'!BL42</f>
        <v>0</v>
      </c>
      <c r="W64" s="450"/>
      <c r="X64" s="450"/>
      <c r="Y64" s="450"/>
      <c r="Z64" s="450">
        <f>'Ihre Kirche, Sonderutz.'!BX42</f>
        <v>0</v>
      </c>
      <c r="AA64" s="450"/>
      <c r="AB64" s="450"/>
      <c r="AC64" s="450"/>
      <c r="AD64" s="450">
        <f>'Ihre Kirche, Sonderutz.'!CJ42</f>
        <v>0</v>
      </c>
      <c r="AE64" s="450"/>
      <c r="AF64" s="450"/>
      <c r="AG64" s="450"/>
      <c r="AJ64" s="179">
        <f>SUM(B64:AI64)</f>
        <v>0</v>
      </c>
      <c r="AN64" s="5" t="s">
        <v>39</v>
      </c>
      <c r="AO64" s="5"/>
      <c r="AP64" s="213" t="s">
        <v>236</v>
      </c>
      <c r="AW64" t="s">
        <v>2</v>
      </c>
      <c r="AZ64" t="s">
        <v>236</v>
      </c>
      <c r="BC64" t="s">
        <v>196</v>
      </c>
      <c r="BF64" t="s">
        <v>238</v>
      </c>
    </row>
    <row r="65" spans="1:42" ht="7.5" customHeight="1" x14ac:dyDescent="0.25">
      <c r="A65" s="316"/>
      <c r="B65" s="448"/>
      <c r="C65" s="447"/>
      <c r="D65" s="447"/>
      <c r="E65" s="447"/>
      <c r="F65" s="448"/>
      <c r="G65" s="447"/>
      <c r="H65" s="447"/>
      <c r="I65" s="447"/>
      <c r="J65" s="446"/>
      <c r="K65" s="447"/>
      <c r="L65" s="447"/>
      <c r="M65" s="447"/>
      <c r="N65" s="446"/>
      <c r="O65" s="447"/>
      <c r="P65" s="447"/>
      <c r="Q65" s="447"/>
      <c r="R65" s="446"/>
      <c r="S65" s="447"/>
      <c r="T65" s="447"/>
      <c r="U65" s="447"/>
      <c r="V65" s="446"/>
      <c r="W65" s="447"/>
      <c r="X65" s="447"/>
      <c r="Y65" s="447"/>
      <c r="Z65" s="446"/>
      <c r="AA65" s="447"/>
      <c r="AB65" s="447"/>
      <c r="AC65" s="447"/>
      <c r="AD65" s="446"/>
      <c r="AE65" s="447"/>
      <c r="AF65" s="447"/>
      <c r="AG65" s="447"/>
      <c r="AN65" s="461" t="s">
        <v>39</v>
      </c>
      <c r="AO65" s="5"/>
      <c r="AP65" s="463" t="s">
        <v>196</v>
      </c>
    </row>
    <row r="66" spans="1:42" x14ac:dyDescent="0.25">
      <c r="A66" s="469" t="s">
        <v>311</v>
      </c>
      <c r="B66" s="470">
        <f>B32</f>
        <v>45399</v>
      </c>
      <c r="C66" s="471"/>
      <c r="D66" s="471"/>
      <c r="E66" s="471"/>
      <c r="AG66" s="365" t="str">
        <f>AG32</f>
        <v>Durchschnittliche Veranstaltungsmonate je dargestellte Räume:</v>
      </c>
      <c r="AJ66" s="359">
        <f>AJ64/AI48</f>
        <v>0</v>
      </c>
      <c r="AN66" s="462"/>
      <c r="AP66" s="462"/>
    </row>
    <row r="67" spans="1:42" x14ac:dyDescent="0.25">
      <c r="AO67" s="5" t="s">
        <v>227</v>
      </c>
    </row>
  </sheetData>
  <sheetProtection algorithmName="SHA-512" hashValue="3YlvlIOnPdgONMUeWzcyhE5qjfsRpUeADGlqXiTY81kJDldSU+odLDzcAyHblJUXbadupW5f+S5x1H07qD0Nig==" saltValue="4lRNx5xLDzxaYUx3b35VuQ==" spinCount="100000" sheet="1" objects="1" scenarios="1" selectLockedCells="1" selectUnlockedCells="1"/>
  <mergeCells count="140">
    <mergeCell ref="B32:E32"/>
    <mergeCell ref="B66:E66"/>
    <mergeCell ref="AN31:AN32"/>
    <mergeCell ref="AP31:AP32"/>
    <mergeCell ref="AN65:AN66"/>
    <mergeCell ref="AP65:AP66"/>
    <mergeCell ref="V31:Y31"/>
    <mergeCell ref="Z31:AC31"/>
    <mergeCell ref="AD31:AG31"/>
    <mergeCell ref="B31:E31"/>
    <mergeCell ref="F31:I31"/>
    <mergeCell ref="J31:M31"/>
    <mergeCell ref="N31:Q31"/>
    <mergeCell ref="R31:U31"/>
    <mergeCell ref="A43:B43"/>
    <mergeCell ref="D43:K43"/>
    <mergeCell ref="A44:B44"/>
    <mergeCell ref="D44:O44"/>
    <mergeCell ref="A45:B45"/>
    <mergeCell ref="D45:G45"/>
    <mergeCell ref="A38:B38"/>
    <mergeCell ref="D38:O38"/>
    <mergeCell ref="A39:B39"/>
    <mergeCell ref="D39:O39"/>
    <mergeCell ref="D41:H41"/>
    <mergeCell ref="V47:Y47"/>
    <mergeCell ref="A4:B4"/>
    <mergeCell ref="D4:O4"/>
    <mergeCell ref="A5:B5"/>
    <mergeCell ref="D5:O5"/>
    <mergeCell ref="D7:H7"/>
    <mergeCell ref="N13:Q13"/>
    <mergeCell ref="A9:B9"/>
    <mergeCell ref="D9:K9"/>
    <mergeCell ref="A10:B10"/>
    <mergeCell ref="D10:O10"/>
    <mergeCell ref="A11:B11"/>
    <mergeCell ref="D11:G11"/>
    <mergeCell ref="V25:Y25"/>
    <mergeCell ref="Z25:AC25"/>
    <mergeCell ref="AD25:AG25"/>
    <mergeCell ref="B25:E25"/>
    <mergeCell ref="F25:I25"/>
    <mergeCell ref="J25:M25"/>
    <mergeCell ref="N25:Q25"/>
    <mergeCell ref="R13:U13"/>
    <mergeCell ref="V13:Y13"/>
    <mergeCell ref="Z13:AC13"/>
    <mergeCell ref="AD13:AG13"/>
    <mergeCell ref="B24:E24"/>
    <mergeCell ref="F24:I24"/>
    <mergeCell ref="J24:M24"/>
    <mergeCell ref="N24:Q24"/>
    <mergeCell ref="R24:U24"/>
    <mergeCell ref="V24:Y24"/>
    <mergeCell ref="Z24:AC24"/>
    <mergeCell ref="AD24:AG24"/>
    <mergeCell ref="B13:E13"/>
    <mergeCell ref="B14:E14"/>
    <mergeCell ref="F13:I13"/>
    <mergeCell ref="J13:M13"/>
    <mergeCell ref="AD29:AG29"/>
    <mergeCell ref="AD30:AG30"/>
    <mergeCell ref="Z14:AC14"/>
    <mergeCell ref="AD14:AG14"/>
    <mergeCell ref="B29:E29"/>
    <mergeCell ref="B30:E30"/>
    <mergeCell ref="F29:I29"/>
    <mergeCell ref="F30:I30"/>
    <mergeCell ref="J29:M29"/>
    <mergeCell ref="J30:M30"/>
    <mergeCell ref="N29:Q29"/>
    <mergeCell ref="N30:Q30"/>
    <mergeCell ref="R29:U29"/>
    <mergeCell ref="R30:U30"/>
    <mergeCell ref="V29:Y29"/>
    <mergeCell ref="V30:Y30"/>
    <mergeCell ref="Z29:AC29"/>
    <mergeCell ref="Z30:AC30"/>
    <mergeCell ref="F14:I14"/>
    <mergeCell ref="J14:M14"/>
    <mergeCell ref="N14:Q14"/>
    <mergeCell ref="R14:U14"/>
    <mergeCell ref="V14:Y14"/>
    <mergeCell ref="R25:U25"/>
    <mergeCell ref="Z47:AC47"/>
    <mergeCell ref="AD47:AG47"/>
    <mergeCell ref="B48:E48"/>
    <mergeCell ref="F48:I48"/>
    <mergeCell ref="J48:M48"/>
    <mergeCell ref="N48:Q48"/>
    <mergeCell ref="R48:U48"/>
    <mergeCell ref="V48:Y48"/>
    <mergeCell ref="Z48:AC48"/>
    <mergeCell ref="AD48:AG48"/>
    <mergeCell ref="B47:E47"/>
    <mergeCell ref="F47:I47"/>
    <mergeCell ref="J47:M47"/>
    <mergeCell ref="N47:Q47"/>
    <mergeCell ref="R47:U47"/>
    <mergeCell ref="V58:Y58"/>
    <mergeCell ref="Z58:AC58"/>
    <mergeCell ref="AD58:AG58"/>
    <mergeCell ref="B59:E59"/>
    <mergeCell ref="F59:I59"/>
    <mergeCell ref="J59:M59"/>
    <mergeCell ref="N59:Q59"/>
    <mergeCell ref="R59:U59"/>
    <mergeCell ref="V59:Y59"/>
    <mergeCell ref="Z59:AC59"/>
    <mergeCell ref="AD59:AG59"/>
    <mergeCell ref="B58:E58"/>
    <mergeCell ref="F58:I58"/>
    <mergeCell ref="J58:M58"/>
    <mergeCell ref="N58:Q58"/>
    <mergeCell ref="R58:U58"/>
    <mergeCell ref="V65:Y65"/>
    <mergeCell ref="Z65:AC65"/>
    <mergeCell ref="AD65:AG65"/>
    <mergeCell ref="B65:E65"/>
    <mergeCell ref="F65:I65"/>
    <mergeCell ref="J65:M65"/>
    <mergeCell ref="N65:Q65"/>
    <mergeCell ref="R65:U65"/>
    <mergeCell ref="V63:Y63"/>
    <mergeCell ref="Z63:AC63"/>
    <mergeCell ref="AD63:AG63"/>
    <mergeCell ref="B64:E64"/>
    <mergeCell ref="F64:I64"/>
    <mergeCell ref="J64:M64"/>
    <mergeCell ref="N64:Q64"/>
    <mergeCell ref="R64:U64"/>
    <mergeCell ref="V64:Y64"/>
    <mergeCell ref="Z64:AC64"/>
    <mergeCell ref="AD64:AG64"/>
    <mergeCell ref="B63:E63"/>
    <mergeCell ref="F63:I63"/>
    <mergeCell ref="J63:M63"/>
    <mergeCell ref="N63:Q63"/>
    <mergeCell ref="R63:U63"/>
  </mergeCells>
  <pageMargins left="0.39370078740157483" right="0.31496062992125984" top="0.78740157480314965" bottom="0.39370078740157483" header="0.31496062992125984" footer="0.31496062992125984"/>
  <pageSetup paperSize="9" pageOrder="overThenDown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84" operator="equal" id="{E0819ECE-740A-4EF5-952F-82048203526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985" operator="equal" id="{EF11992F-E81A-4CAD-9A15-1539AB5BA6F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986" operator="equal" id="{601201ED-A7CB-4EFB-B762-88143C4281E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987" operator="equal" id="{9E65A398-44B8-4C0C-B485-C11A8B9847E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988" operator="equal" id="{1DC94144-1336-4E8D-8A36-1AED2256CC7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989" operator="equal" id="{0335AEB0-7EC4-4E3F-AB32-60911661825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990" operator="equal" id="{753B1E17-1E9C-46FA-AE7D-EF7A25A63E0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991" operator="equal" id="{B7FE8A89-E0DF-48DB-8D5F-BA8D2A83C39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992" operator="equal" id="{6863A6FF-5442-4879-8316-92892A8AE75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993" operator="equal" id="{E8C45B9E-5A0D-4445-B2D2-B26E5FD2A19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994" operator="equal" id="{9191BE08-EAB2-4C0D-8045-7C63BC4687B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995" operator="equal" id="{91221019-5E13-4B95-8F68-B5FD1A1D68A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B16</xm:sqref>
        </x14:conditionalFormatting>
        <x14:conditionalFormatting xmlns:xm="http://schemas.microsoft.com/office/excel/2006/main">
          <x14:cfRule type="cellIs" priority="13350" operator="equal" id="{A6CDD398-6849-4079-BB70-B03000C8C43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3351" operator="equal" id="{926F8A5A-E4CB-4A0E-98BF-74D2093AB58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3352" operator="equal" id="{2D9B15A9-F81F-4618-B539-5F4E15E64A4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B16</xm:sqref>
        </x14:conditionalFormatting>
        <x14:conditionalFormatting xmlns:xm="http://schemas.microsoft.com/office/excel/2006/main">
          <x14:cfRule type="cellIs" priority="10936" operator="equal" id="{764630D1-7F8C-48B7-8B47-3EB8B66342D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937" operator="equal" id="{B7744248-D998-496F-85C5-7860FAFCD1E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938" operator="equal" id="{D9548E55-DA95-4FC2-B060-4C89CCEF285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939" operator="equal" id="{62DC6E36-02BA-44B8-A10F-740C76AF0F4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940" operator="equal" id="{A3B64D56-2444-4593-886C-3AE71C78619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941" operator="equal" id="{7375F492-D14A-4374-9C52-2253EACDDC1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942" operator="equal" id="{AF8A7B1F-E275-430B-9215-984CC4E3913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943" operator="equal" id="{678BC891-A268-4F46-8323-11BD8596B9F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944" operator="equal" id="{D5058F51-6519-4850-A017-BEEE0239EE0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945" operator="equal" id="{3D1BC319-5FAF-4C39-9A86-590E41D6166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946" operator="equal" id="{A5013346-A8D5-4DDB-B83B-77004222B16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947" operator="equal" id="{AD3FE27D-A8E0-4ABD-A00B-5318C4930CA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cellIs" priority="10948" operator="equal" id="{7DE39337-A96B-4F23-8501-563A8766402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949" operator="equal" id="{93A139F2-32E4-42E6-A95A-289E02B1713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950" operator="equal" id="{260DC647-FC17-4FCC-AF27-E5737F892B2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C16</xm:sqref>
        </x14:conditionalFormatting>
        <x14:conditionalFormatting xmlns:xm="http://schemas.microsoft.com/office/excel/2006/main">
          <x14:cfRule type="cellIs" priority="10921" operator="equal" id="{C1437774-FD34-4DEB-8008-71C76C08627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922" operator="equal" id="{321F770C-3E30-4874-B5C5-BEBD58C99C3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923" operator="equal" id="{CE4FFD76-DD31-433D-AE09-2FFADC7075A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924" operator="equal" id="{DE00F0A6-49AC-4FE0-8BC7-E4E61B04A2C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925" operator="equal" id="{08E36687-89DF-475A-97F6-C0C40C701BC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926" operator="equal" id="{62F4AE50-CCC5-43FC-B88D-261E69C139D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927" operator="equal" id="{5A2E0EB8-E4AE-46DE-B17D-2FA11F53AFB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928" operator="equal" id="{83173B81-1D85-45A1-A781-21531ED5796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929" operator="equal" id="{484B5302-0F33-4F8B-8AE5-5800997FA34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930" operator="equal" id="{DAB97C01-ED32-471C-AABD-8F8D5CFB1B3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931" operator="equal" id="{D5E93859-4B7F-49B0-9EC4-027B03DD80F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932" operator="equal" id="{E33F5755-CC1E-4813-9E84-AFD24192F7E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D16</xm:sqref>
        </x14:conditionalFormatting>
        <x14:conditionalFormatting xmlns:xm="http://schemas.microsoft.com/office/excel/2006/main">
          <x14:cfRule type="cellIs" priority="10933" operator="equal" id="{E0AE4AFB-C662-42C0-AF6D-33DB140F645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934" operator="equal" id="{BA1F749D-9ACF-4EBA-A3FF-F6405A98EF9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935" operator="equal" id="{0D26A153-40DE-4B03-A282-297A3FA6DF8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D16</xm:sqref>
        </x14:conditionalFormatting>
        <x14:conditionalFormatting xmlns:xm="http://schemas.microsoft.com/office/excel/2006/main">
          <x14:cfRule type="cellIs" priority="10906" operator="equal" id="{289BE710-04B5-4918-B065-D6AC4B6C908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907" operator="equal" id="{5A071849-3B92-481E-90CD-1405CF9505A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908" operator="equal" id="{61688D00-7DDD-43FA-A750-188063F9DC2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909" operator="equal" id="{875B3533-56C5-46A5-A241-18EC1C653C9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910" operator="equal" id="{D1DAABF4-26E1-463F-9330-FD8885B7936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911" operator="equal" id="{0326037D-00BD-4710-9465-F7A74D68517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912" operator="equal" id="{E856C0CD-A3AE-4C23-850E-5A9AC8B27FB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913" operator="equal" id="{D70BE223-B04C-4DE5-B91A-91FAF8C41D7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914" operator="equal" id="{30416AD2-74FF-4BE3-948A-08B69915D99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915" operator="equal" id="{69BE87F2-C7E7-4815-9C8B-38F31C313E6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916" operator="equal" id="{FDFA686E-8D10-4A87-9EB0-4B8ED34FC30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917" operator="equal" id="{C615F024-370E-4C85-BE74-51941E5D324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E16</xm:sqref>
        </x14:conditionalFormatting>
        <x14:conditionalFormatting xmlns:xm="http://schemas.microsoft.com/office/excel/2006/main">
          <x14:cfRule type="cellIs" priority="10918" operator="equal" id="{C2D0E923-DDBD-43EA-8DA5-112AFA1B88B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919" operator="equal" id="{3BB2739C-1554-4239-BE76-3E4D8246428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920" operator="equal" id="{7D190660-D71A-4CC1-B3D6-BB05D09822B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E16</xm:sqref>
        </x14:conditionalFormatting>
        <x14:conditionalFormatting xmlns:xm="http://schemas.microsoft.com/office/excel/2006/main">
          <x14:cfRule type="cellIs" priority="10816" operator="equal" id="{31A295BD-B66E-4842-B631-0B210EE5542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817" operator="equal" id="{C260FA70-67C3-474F-91C4-AB9C5C3983F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18" operator="equal" id="{8D7CAF66-1C2A-47F0-97EE-E8852B8713B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819" operator="equal" id="{1E6FBA92-59E2-4B6A-A425-3D0656E86C3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820" operator="equal" id="{ED727A0C-6C73-4110-B7CD-18E8A66250D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821" operator="equal" id="{DB85C3A4-0D0C-405D-8752-9A951860862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822" operator="equal" id="{15464867-65C8-40E9-BFF5-A34AA4669BB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823" operator="equal" id="{1EA059DC-E70A-4D75-9421-82E26565220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824" operator="equal" id="{58F1E286-F497-42B6-A286-CAA95234C4B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825" operator="equal" id="{A60BCBA0-9494-4BC2-9DB4-C888BE36994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826" operator="equal" id="{14B81517-6F8C-463C-B947-5C768832A6C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827" operator="equal" id="{C62B7DD0-D2C0-47F4-822B-28D91C46395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B17</xm:sqref>
        </x14:conditionalFormatting>
        <x14:conditionalFormatting xmlns:xm="http://schemas.microsoft.com/office/excel/2006/main">
          <x14:cfRule type="cellIs" priority="10828" operator="equal" id="{8086F5D7-5C91-432C-91EE-630129D4B22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829" operator="equal" id="{4B383537-1D50-4181-805A-A865B03B04A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830" operator="equal" id="{9A26B311-30AD-4D7F-AC39-A52F258D607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B17</xm:sqref>
        </x14:conditionalFormatting>
        <x14:conditionalFormatting xmlns:xm="http://schemas.microsoft.com/office/excel/2006/main">
          <x14:cfRule type="cellIs" priority="10801" operator="equal" id="{A3972FB8-ECC6-4905-9EA8-9CA74CA980A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802" operator="equal" id="{1A4913B8-2BD5-46F1-A54C-88539D84251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03" operator="equal" id="{A6E1629C-E8DF-45A6-BFD7-7EA332CB2C1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804" operator="equal" id="{46DCA0CB-5AAF-4A49-A4C0-72335468296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805" operator="equal" id="{89142844-69F0-4745-BDFC-A6F508B5C29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806" operator="equal" id="{A2D5117E-2BD2-4C8C-8BDD-56EC1713213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807" operator="equal" id="{4A41E444-E402-438B-B81B-0AEC6D12B69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808" operator="equal" id="{EBFE4457-1E41-4BF6-B45A-B0C72B9AEE2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809" operator="equal" id="{2ADB0C6D-C34B-4F26-88AE-DA9E4CFFAF8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810" operator="equal" id="{ABA7F036-94C9-4A59-B866-E2F1F88324A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811" operator="equal" id="{F8E38E84-3E81-49A4-BB43-E15FA75786D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812" operator="equal" id="{FF94711D-9995-4049-B4BB-17CA299B11C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C17</xm:sqref>
        </x14:conditionalFormatting>
        <x14:conditionalFormatting xmlns:xm="http://schemas.microsoft.com/office/excel/2006/main">
          <x14:cfRule type="cellIs" priority="10813" operator="equal" id="{8D4824CC-5758-4F3A-8B7D-96258E3B905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814" operator="equal" id="{DA76DAE3-9D31-4893-B8F2-E2F2EB39D36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815" operator="equal" id="{708928BC-DA95-4CD0-B04A-D20D936DD7D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C17</xm:sqref>
        </x14:conditionalFormatting>
        <x14:conditionalFormatting xmlns:xm="http://schemas.microsoft.com/office/excel/2006/main">
          <x14:cfRule type="cellIs" priority="10786" operator="equal" id="{9416821D-B693-4B2E-9D48-65CE80A02BB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787" operator="equal" id="{902DC70A-AF3B-4FCD-9259-2DA1F22FF17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788" operator="equal" id="{11A2CAFC-95D9-4575-9A49-FC55AB6D0D4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789" operator="equal" id="{AC925465-3E2F-48B8-8BB1-671E7A40B6D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790" operator="equal" id="{045C9125-9EE9-40EB-83AE-62E00B3E2B5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791" operator="equal" id="{D9B97B17-AA83-4C5E-A7A7-75772C8FBD9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792" operator="equal" id="{3CA4087A-0CDE-4124-B16C-D0AA178CB5E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793" operator="equal" id="{A7305C9A-E397-407A-A62A-91BE51DB86D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794" operator="equal" id="{E55C4A60-65AC-45D6-8F2F-762802DCEF1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795" operator="equal" id="{8F057A31-879D-4557-8130-96B2BE797F2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796" operator="equal" id="{A239730B-582B-47B5-AFAA-B2FAD55A2FC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797" operator="equal" id="{5FA5FF00-5406-42C3-A31D-C261B47EE56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D17</xm:sqref>
        </x14:conditionalFormatting>
        <x14:conditionalFormatting xmlns:xm="http://schemas.microsoft.com/office/excel/2006/main">
          <x14:cfRule type="cellIs" priority="10798" operator="equal" id="{D34F3744-990A-4783-B629-9DEAC7E2647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799" operator="equal" id="{ECA9F05C-8335-4EF0-A761-D416CED8F32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800" operator="equal" id="{03B49166-3F04-4C18-B336-9EC8D917BF6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D17</xm:sqref>
        </x14:conditionalFormatting>
        <x14:conditionalFormatting xmlns:xm="http://schemas.microsoft.com/office/excel/2006/main">
          <x14:cfRule type="cellIs" priority="10771" operator="equal" id="{3A930D67-E84D-437B-86E1-6FF6AC93588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772" operator="equal" id="{B1866188-A7B5-453C-9430-2125A4C1185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773" operator="equal" id="{3446F634-7048-43FA-AC3F-9E99A5FB594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774" operator="equal" id="{47438714-08F4-4733-B62B-CC0CECA4554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775" operator="equal" id="{CEE54F9A-5E18-47E0-9E1D-0EF905462F9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776" operator="equal" id="{BBFDE019-7B43-40E2-8E59-B21D97FB4EB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777" operator="equal" id="{A5003340-F254-471C-A712-5510A61FC1F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778" operator="equal" id="{4B44F263-51D0-4406-8D62-213C1A4B3C6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779" operator="equal" id="{A04F4968-80E3-46F7-854E-B1BE4E4C083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780" operator="equal" id="{9748B68A-BDC6-4EF6-A828-E7E77B6771A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781" operator="equal" id="{9301C6D2-1CC6-4935-AA69-5A165A5641D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782" operator="equal" id="{046D4929-B28C-4861-96FF-D1EB11E7873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E17</xm:sqref>
        </x14:conditionalFormatting>
        <x14:conditionalFormatting xmlns:xm="http://schemas.microsoft.com/office/excel/2006/main">
          <x14:cfRule type="cellIs" priority="10783" operator="equal" id="{267FD3AD-DFA5-47C8-B898-E30FF050086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784" operator="equal" id="{787D65CF-4565-48A3-9747-4EF0DA91F5E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785" operator="equal" id="{0D6948C2-AC5D-46A5-BC4E-F836B4434E9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E17</xm:sqref>
        </x14:conditionalFormatting>
        <x14:conditionalFormatting xmlns:xm="http://schemas.microsoft.com/office/excel/2006/main">
          <x14:cfRule type="cellIs" priority="10756" operator="equal" id="{D861733A-BBA4-4E8E-9D5D-AFEED44D1B5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757" operator="equal" id="{F1E70A8F-F9B8-4C83-B5DA-E298FB8D859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758" operator="equal" id="{2B4D1476-9914-4D22-BD7A-A035925D485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759" operator="equal" id="{FD8AED0F-22F2-4274-B189-08F7B30618A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760" operator="equal" id="{991421C8-6C54-4A7D-93D9-647F121F763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761" operator="equal" id="{B2A0A61F-9AF6-4FF9-949C-6A6A339192D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762" operator="equal" id="{3B06C328-C737-40C4-A1B3-BC6B696607C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763" operator="equal" id="{D69CF76B-505C-4913-842C-6CEA5E80644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764" operator="equal" id="{334E410D-8869-4D2C-B0A0-F37FD128087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765" operator="equal" id="{B269BBC3-EE87-4860-B3D4-4AFDA97CE5F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766" operator="equal" id="{C9602B99-6A9F-4C43-B289-3D6769D66E8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767" operator="equal" id="{752F319F-23AE-4558-858A-289F1F8714A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B18</xm:sqref>
        </x14:conditionalFormatting>
        <x14:conditionalFormatting xmlns:xm="http://schemas.microsoft.com/office/excel/2006/main">
          <x14:cfRule type="cellIs" priority="10768" operator="equal" id="{C21DCE92-2498-488B-B0A0-205E310BCCA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769" operator="equal" id="{8EE3E897-4ECC-42BA-AFC2-801F5EBA4E0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770" operator="equal" id="{052E7DEE-3CD8-492E-9F4B-792FEBD3BC6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B18</xm:sqref>
        </x14:conditionalFormatting>
        <x14:conditionalFormatting xmlns:xm="http://schemas.microsoft.com/office/excel/2006/main">
          <x14:cfRule type="cellIs" priority="10741" operator="equal" id="{3CC065F1-8366-415B-BF97-4B42A2A0EC5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742" operator="equal" id="{69A9DC9A-8A90-431E-9FF8-FAE85D852FA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743" operator="equal" id="{22B12CE0-8D28-4FB5-BD8F-A1A70FEBAD0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744" operator="equal" id="{FD1004D7-C806-4039-812D-09B01401473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745" operator="equal" id="{5D93B540-3B04-4554-BE23-D4F0C97ED8B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746" operator="equal" id="{9B938F28-9F1A-4053-B992-628C2DDC57F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747" operator="equal" id="{683545F1-08A9-406D-87AB-8AC34AB45D4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748" operator="equal" id="{2B5D5C5F-EF18-4E90-B9D8-472CE4704C9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749" operator="equal" id="{8B6E2A40-B884-42AB-916F-D3609F89814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750" operator="equal" id="{6CD55C01-ACF9-46A8-A403-D36000DD771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751" operator="equal" id="{72EC4F85-94BA-41A8-8392-34861204893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752" operator="equal" id="{65889961-75FE-4AB1-8709-0C441555570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cellIs" priority="10753" operator="equal" id="{71CDCB66-09CA-435A-8ECA-1E5F842E686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754" operator="equal" id="{BBB9922B-826D-4849-8574-639F1970FE1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755" operator="equal" id="{1AD4765E-AFEB-42D6-BEDB-46CCDD09347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cellIs" priority="10726" operator="equal" id="{7662F860-06E3-4005-BB07-376354E1241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727" operator="equal" id="{379C2B97-7C21-4EC3-B70B-46C7C1A9793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728" operator="equal" id="{D8BDE242-3F5E-4E29-B503-2AB9978FB4F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729" operator="equal" id="{58D26E04-6A1E-458B-B8E1-EC838EEDCB2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730" operator="equal" id="{27089FB4-1E00-496D-A577-5701B40861E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731" operator="equal" id="{6A2E460C-9896-44EB-BBAE-FA3A05386AD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732" operator="equal" id="{674CB545-7463-40C1-B634-DC87FF32CC6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733" operator="equal" id="{B175CC6E-6A74-42E7-9C26-2C98721677A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734" operator="equal" id="{965FCAAA-DFE8-4AB2-869B-66A2038B8A7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735" operator="equal" id="{E2521A7E-5775-41E9-8BE9-3DAC8D572DA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736" operator="equal" id="{39F3A2AD-755D-4607-BBD9-CC85A5E6B9C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737" operator="equal" id="{2A838FDA-073E-45B3-8B39-44404B4FA57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cellIs" priority="10738" operator="equal" id="{929BBB85-B564-458C-BAE5-A1528D319A6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739" operator="equal" id="{52C65731-6EA1-44FC-97D8-60E7D6CAFE1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740" operator="equal" id="{69E51874-6290-4766-8800-69016FECF3F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cellIs" priority="10711" operator="equal" id="{2C4D7922-BA1D-4EA9-820D-4861AC978CD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712" operator="equal" id="{EFDFDB6B-247C-43BE-BEDD-FBEDEB31F0F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713" operator="equal" id="{1D7CDFA5-3B1B-4B5F-8D7F-4AF04E76782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714" operator="equal" id="{E04E0639-E3C4-4764-9B21-38D383AF00E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715" operator="equal" id="{1CE06C3B-B6CF-427B-962A-1D0649DC0A5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716" operator="equal" id="{B8FDD569-0929-41AC-A17B-7EE9C36C86B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717" operator="equal" id="{1773D614-D4B0-4E22-B45D-02B46CE0FC5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718" operator="equal" id="{2EE664A8-A0BB-4974-83AB-134C869F032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719" operator="equal" id="{81FC9166-9A45-4076-87BF-8024580ADE4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720" operator="equal" id="{9CE05F43-8992-46F1-9943-FAFF3CA31CE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721" operator="equal" id="{8E9F43EA-308D-4C4E-818D-15A8A89AC3D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722" operator="equal" id="{1361A174-E5E6-4583-B99E-5F1A779FB36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E18</xm:sqref>
        </x14:conditionalFormatting>
        <x14:conditionalFormatting xmlns:xm="http://schemas.microsoft.com/office/excel/2006/main">
          <x14:cfRule type="cellIs" priority="10723" operator="equal" id="{107272C0-D673-413C-AA0B-50BDAE9979E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724" operator="equal" id="{8316CA4E-168E-4413-B4B2-A51964178EF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725" operator="equal" id="{46971637-729B-46E0-A1D9-19078B6871E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E18</xm:sqref>
        </x14:conditionalFormatting>
        <x14:conditionalFormatting xmlns:xm="http://schemas.microsoft.com/office/excel/2006/main">
          <x14:cfRule type="cellIs" priority="10696" operator="equal" id="{7F330499-D2E6-4A04-B2D5-1D05C75206D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697" operator="equal" id="{4761442E-ED0D-40A3-8DFC-4645B462B69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98" operator="equal" id="{813F07D3-E4C6-431E-89E6-02AF6801B44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699" operator="equal" id="{DBE75C2A-7EB0-48C0-8103-0B92F822600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700" operator="equal" id="{18AC8A80-7964-4C9E-899C-B8D1E7AD505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701" operator="equal" id="{EBE078D3-27A4-4155-98D6-3F4AAE77315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702" operator="equal" id="{E9A19EF2-2989-4E88-A1C8-67AC230ADB2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703" operator="equal" id="{53E2EFB3-F910-495F-A7F4-4F0E4D83954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704" operator="equal" id="{5CA0A3F2-3BBD-434D-8C75-90E7ECD9F7B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705" operator="equal" id="{563AD030-F395-4A47-9795-06A3EE5B94B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706" operator="equal" id="{80DE168F-05E3-4B0C-99FC-AD7B8324A50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707" operator="equal" id="{9E40592D-C9C6-4FF0-9157-0FD415F9215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B19</xm:sqref>
        </x14:conditionalFormatting>
        <x14:conditionalFormatting xmlns:xm="http://schemas.microsoft.com/office/excel/2006/main">
          <x14:cfRule type="cellIs" priority="10708" operator="equal" id="{5D03D449-9487-4760-A1E8-F33F8010F6A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709" operator="equal" id="{A842847B-1C5A-4BD2-A6BB-2198604822F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710" operator="equal" id="{BB738D1A-A3C6-4250-A56E-2AF8AF9CB91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B19</xm:sqref>
        </x14:conditionalFormatting>
        <x14:conditionalFormatting xmlns:xm="http://schemas.microsoft.com/office/excel/2006/main">
          <x14:cfRule type="cellIs" priority="10681" operator="equal" id="{7DAFC865-CD30-4B91-9B9A-D789D82D161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682" operator="equal" id="{AB4D4C7A-B2BA-4ABE-84E9-EE4C318FE3A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83" operator="equal" id="{F6B0DA25-562B-42FC-A5FA-CA08FBAC741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684" operator="equal" id="{41F65526-587C-479B-A867-6EE59AE5A1F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685" operator="equal" id="{451B26E9-6BB0-45D9-9ADC-C2FABE406D8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686" operator="equal" id="{35F3DB52-7C2A-4E6F-8B33-90239EAF7B1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687" operator="equal" id="{E107B48E-162E-40FE-A0CD-E9E9BA9708C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688" operator="equal" id="{8FE119BC-B1D4-4764-9CC9-C9387AB9AB2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689" operator="equal" id="{4E34A790-A37B-4149-8C43-45C55B100F1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690" operator="equal" id="{8C9FCC3B-6131-40B2-8227-7CB2300067B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691" operator="equal" id="{5416D3D5-6920-4EC5-A4EF-F1CBFF7F6D2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692" operator="equal" id="{1E84D02C-4239-46CE-AB4F-4C8AA0D2E1C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C19</xm:sqref>
        </x14:conditionalFormatting>
        <x14:conditionalFormatting xmlns:xm="http://schemas.microsoft.com/office/excel/2006/main">
          <x14:cfRule type="cellIs" priority="10693" operator="equal" id="{1CFDD0D9-3413-4B7B-B35B-7F3FCC8AA56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694" operator="equal" id="{CF48C4CE-A708-46FA-BD4D-2B6745C9F36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695" operator="equal" id="{6B22A086-36E1-49F7-80E0-4CB79A3770A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C19</xm:sqref>
        </x14:conditionalFormatting>
        <x14:conditionalFormatting xmlns:xm="http://schemas.microsoft.com/office/excel/2006/main">
          <x14:cfRule type="cellIs" priority="10666" operator="equal" id="{6545FC40-331E-4863-94FC-6D8D1B399E1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667" operator="equal" id="{BE37DA30-8E66-4F93-8637-048FC19FFFA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68" operator="equal" id="{E57DA345-747E-483A-B22A-C9D156BCEED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669" operator="equal" id="{829D8862-C629-45DF-A8CD-6F2DD09DBF6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670" operator="equal" id="{BF9543B7-E548-4C49-9856-A7EC24EFB64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671" operator="equal" id="{0DB9A10B-9F43-41F1-8213-417D7659503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672" operator="equal" id="{F1165991-8899-4E9C-8A75-096899E9070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673" operator="equal" id="{DF1E453A-DE48-4B75-A3E8-1FB4A4E94DD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674" operator="equal" id="{F9AFB690-87A6-4C34-BBFA-9956430D409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675" operator="equal" id="{858A1BE9-AD12-4C76-A47F-5DFB98AC682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676" operator="equal" id="{A5B029AE-554A-49DA-B5CA-E3D220C0DB8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677" operator="equal" id="{738DC532-179B-43AD-BBCD-255812A2DB6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D19</xm:sqref>
        </x14:conditionalFormatting>
        <x14:conditionalFormatting xmlns:xm="http://schemas.microsoft.com/office/excel/2006/main">
          <x14:cfRule type="cellIs" priority="10678" operator="equal" id="{B97F3889-8316-425B-9467-6734013C5E0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679" operator="equal" id="{EB6409A0-BCFF-4ACE-9413-C3202A94434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680" operator="equal" id="{03E76A54-3DDC-406A-A330-018EFC5A955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D19</xm:sqref>
        </x14:conditionalFormatting>
        <x14:conditionalFormatting xmlns:xm="http://schemas.microsoft.com/office/excel/2006/main">
          <x14:cfRule type="cellIs" priority="10651" operator="equal" id="{AC9A7020-2236-4F62-B87F-46A531009CD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652" operator="equal" id="{B74DD12C-FA19-4896-A128-68172B3C207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53" operator="equal" id="{95E5E8D8-2790-4B90-AF8B-ED5BF39182D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654" operator="equal" id="{F4F013A2-6568-4881-BA83-0400493CFAE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655" operator="equal" id="{04E0BEC5-92EE-44BC-89C6-A00A5D9186A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656" operator="equal" id="{B1911B73-BB0F-4E2E-AEBF-955B83BA0B4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657" operator="equal" id="{1743B3E2-C5AC-40E2-938C-321E0D2A8E4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658" operator="equal" id="{AA323E50-1F94-4353-B595-96965955699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659" operator="equal" id="{AB702692-533E-45E8-B9D0-014937F6F9A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660" operator="equal" id="{DECF1A5E-7603-4EEB-8E13-AD6B7A3BA0D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661" operator="equal" id="{5921B1A9-4D5D-4CB4-BBCB-5E9C804EA0E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662" operator="equal" id="{B415F267-E2E5-4EDF-AAE1-048A8611EAD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E19</xm:sqref>
        </x14:conditionalFormatting>
        <x14:conditionalFormatting xmlns:xm="http://schemas.microsoft.com/office/excel/2006/main">
          <x14:cfRule type="cellIs" priority="10663" operator="equal" id="{DE49ED09-E8B1-42A3-8AE0-B43427DB3AE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664" operator="equal" id="{B43E1B42-214E-4C2A-A6FB-B7ABB1B273A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665" operator="equal" id="{AAB5CB7E-4030-4ED1-A70A-5A10932597F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E19</xm:sqref>
        </x14:conditionalFormatting>
        <x14:conditionalFormatting xmlns:xm="http://schemas.microsoft.com/office/excel/2006/main">
          <x14:cfRule type="cellIs" priority="10636" operator="equal" id="{447BCD38-9CED-4599-AE0A-2E07B85F04D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637" operator="equal" id="{7B58F02C-EA98-417B-A8C2-933B3F08629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38" operator="equal" id="{25D85F3D-9D93-4E07-ADBC-C7AE84B9BA4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639" operator="equal" id="{0E4B1A52-7F87-46A1-87C8-AEF14CA5625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640" operator="equal" id="{F2DD06D0-81F8-455D-9812-B56DC475480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641" operator="equal" id="{72BAF527-F421-45AF-9BF9-4DE38C6AE77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642" operator="equal" id="{E67B1EC7-598B-42FF-BA9C-AB034648104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643" operator="equal" id="{70B7597A-C765-4AD7-9F65-B29507EF6AE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644" operator="equal" id="{B9990958-8A57-4F43-AB92-360DF5CD8A0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645" operator="equal" id="{C767A33A-82A9-4533-8B61-92EAA8784D0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646" operator="equal" id="{2AFE7203-A74B-4C99-9B2A-807EF2B825E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647" operator="equal" id="{5B366F46-6321-4151-A441-0E2B4389CBE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B20</xm:sqref>
        </x14:conditionalFormatting>
        <x14:conditionalFormatting xmlns:xm="http://schemas.microsoft.com/office/excel/2006/main">
          <x14:cfRule type="cellIs" priority="10648" operator="equal" id="{E4E9DA36-D5F2-4184-98A4-721AF2AB4CC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649" operator="equal" id="{91AB745C-3B6E-41AA-808F-6786678C74A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650" operator="equal" id="{0D2F1CF8-4BE4-4D82-A5E6-743D253C6B1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B20</xm:sqref>
        </x14:conditionalFormatting>
        <x14:conditionalFormatting xmlns:xm="http://schemas.microsoft.com/office/excel/2006/main">
          <x14:cfRule type="cellIs" priority="10621" operator="equal" id="{A5853A4A-6E46-4BAB-A010-229A59AEFCA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622" operator="equal" id="{2F09880A-F695-48A6-BFDA-326878BE7BD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23" operator="equal" id="{5378255B-1ADA-43F3-81B9-808D8167BA0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624" operator="equal" id="{87441E07-94EB-4E14-BB13-B221375F291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625" operator="equal" id="{255CD109-0AE5-49CF-ACBE-6CD08A41504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626" operator="equal" id="{8C2131A3-B504-4D70-BF56-CD4A344158C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627" operator="equal" id="{D62FA453-9114-4CCC-8A44-87F93846462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628" operator="equal" id="{E6221299-83AE-4B57-A386-CD22AB49F00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629" operator="equal" id="{3A73C777-3918-42A6-AF2C-18CC96B3C99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630" operator="equal" id="{93A72E8A-F50D-46D8-9620-8B602BC39D5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631" operator="equal" id="{E1F2B3F1-6D15-45F7-826F-3E131AEE6A2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632" operator="equal" id="{C51987CC-A80E-4980-AE8C-9F1E216E0FC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C20</xm:sqref>
        </x14:conditionalFormatting>
        <x14:conditionalFormatting xmlns:xm="http://schemas.microsoft.com/office/excel/2006/main">
          <x14:cfRule type="cellIs" priority="10633" operator="equal" id="{AFD4703D-F0E4-4ABA-A671-C3A3B6E3E69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634" operator="equal" id="{98D4F64E-6A17-4A60-943D-274EC216157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635" operator="equal" id="{217E9F79-773F-4595-8782-AD8A8C8C54C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C20</xm:sqref>
        </x14:conditionalFormatting>
        <x14:conditionalFormatting xmlns:xm="http://schemas.microsoft.com/office/excel/2006/main">
          <x14:cfRule type="cellIs" priority="10606" operator="equal" id="{6A3B14A1-71D3-4A56-9FEE-28E03824BF7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607" operator="equal" id="{143331FB-5793-484B-909F-F3889745940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08" operator="equal" id="{DFDA2D54-B245-46DD-8A42-C32B56F54E9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609" operator="equal" id="{C27BA91A-B33D-4008-8A33-295F569A993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610" operator="equal" id="{BF1E7F66-176F-4B45-89C5-27D3156D418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611" operator="equal" id="{B6CD6FC6-4F45-47F4-8C10-962EF6401E5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612" operator="equal" id="{C3B2291B-FFF8-4D6D-9163-AFE98BC6CD5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613" operator="equal" id="{DD214397-CE2C-4068-B628-420A44291F2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614" operator="equal" id="{0556A2AD-B1FC-483D-A8E1-0931923645D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615" operator="equal" id="{17ACBE2E-9371-4F3B-BF02-AF0515F6DDB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616" operator="equal" id="{828BB9D1-6C3E-4877-B078-F3C1FF17A7A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617" operator="equal" id="{C04C1D30-ED57-491F-ADCA-A0FA3D74EF5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cellIs" priority="10618" operator="equal" id="{41B464CD-F7DB-4DD7-91E8-8B5F02896AC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619" operator="equal" id="{AD8F0622-E16E-4C01-9789-03F57B409CC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620" operator="equal" id="{FB5C2E42-5EF5-4B3C-BDE9-F435F6B5A95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cellIs" priority="10591" operator="equal" id="{7243D374-7E45-472D-A325-1EE8E9A7090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592" operator="equal" id="{0776395A-B427-487D-B49B-1B989E3B65C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593" operator="equal" id="{1AEA6D86-2DEB-4B10-8D19-CAA53552D84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594" operator="equal" id="{D8480EB4-563F-4153-BE34-8EC97E91338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595" operator="equal" id="{83B1B708-E271-4C2E-A011-AA18907D412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596" operator="equal" id="{A117D8F1-2F0B-41CB-80E3-75DB3F0ADC0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597" operator="equal" id="{D7F28B73-7BB7-43FA-B0BA-417AA929429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598" operator="equal" id="{C733A6E3-52F0-48A3-81EA-53CE046AB5C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599" operator="equal" id="{D4922F3C-EA6B-4E3F-A430-FE3457E3B56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600" operator="equal" id="{1C0C2AA1-4257-4E62-BBA4-FA0E6024B06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601" operator="equal" id="{265FAB74-D505-463A-8807-5A8661F5582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602" operator="equal" id="{05FE5A05-BDC6-4ECA-B137-979D0262801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E20</xm:sqref>
        </x14:conditionalFormatting>
        <x14:conditionalFormatting xmlns:xm="http://schemas.microsoft.com/office/excel/2006/main">
          <x14:cfRule type="cellIs" priority="10603" operator="equal" id="{8586822B-B150-4E46-B281-1CEF1FF26C6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604" operator="equal" id="{38189EB1-E43D-4A8E-A665-3EFB3126723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605" operator="equal" id="{AA5B3112-1781-433F-BF10-9F4F38D4B7B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E20</xm:sqref>
        </x14:conditionalFormatting>
        <x14:conditionalFormatting xmlns:xm="http://schemas.microsoft.com/office/excel/2006/main">
          <x14:cfRule type="cellIs" priority="10576" operator="equal" id="{6055FB4C-332B-4600-B71E-740976C0274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577" operator="equal" id="{23347533-6EDE-408F-A113-807E7DA070E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578" operator="equal" id="{C1DAB610-2533-47F6-9FA2-7486BD25B00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579" operator="equal" id="{713E7980-DC91-4551-86FA-416F3DFE67D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580" operator="equal" id="{204A366D-A817-4532-BAE6-F578599A19A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581" operator="equal" id="{B89A173D-C866-4684-904F-AAD38098599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582" operator="equal" id="{9C6C049E-5899-449B-87FD-3C021CDCD19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583" operator="equal" id="{E7161739-3EAD-4464-BC87-88A39C785BE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584" operator="equal" id="{024C3565-5613-4CA4-8EBA-79F61F52C04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585" operator="equal" id="{CC959702-D31B-4704-93C2-93F0EBB32C1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586" operator="equal" id="{12C22C18-AA66-4EDC-9D76-5B12B1192A0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587" operator="equal" id="{81AFBA13-4D1A-4887-AB71-172D8190EB3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B21</xm:sqref>
        </x14:conditionalFormatting>
        <x14:conditionalFormatting xmlns:xm="http://schemas.microsoft.com/office/excel/2006/main">
          <x14:cfRule type="cellIs" priority="10588" operator="equal" id="{0E96A62A-0C93-4108-833D-2993B0AD5FF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589" operator="equal" id="{4D88D93F-6B94-4720-9D34-4BF706DDFF4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590" operator="equal" id="{C7CDE477-54BF-4F64-912C-FD333625BF2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B21</xm:sqref>
        </x14:conditionalFormatting>
        <x14:conditionalFormatting xmlns:xm="http://schemas.microsoft.com/office/excel/2006/main">
          <x14:cfRule type="cellIs" priority="10561" operator="equal" id="{E3BC3FE9-6AEE-4A42-9DCB-4D587B0F8ED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562" operator="equal" id="{9679A591-7A22-47A9-8BA6-00C010CFF28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563" operator="equal" id="{42BD9128-0382-4F51-AF1C-5652DD8C978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564" operator="equal" id="{B376611D-CBF3-4A45-BE78-A7B0F9915AE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565" operator="equal" id="{31DD9131-FFF4-4BA0-BAD9-7EB8BB6B141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566" operator="equal" id="{C354670F-6E33-4C86-9B88-A0C5DAA6794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567" operator="equal" id="{660C7FEA-5C35-4CD3-9443-32B477035F3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568" operator="equal" id="{235A5436-F5F1-452F-B5F4-3B050561AA0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569" operator="equal" id="{4D10912D-E1F0-4491-BA15-55335495EC6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570" operator="equal" id="{9AD1A6A6-E8B0-4BD9-8827-550632F3CDA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571" operator="equal" id="{6E264312-2E98-4A1E-847B-B942D6F091A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572" operator="equal" id="{695BC12B-C1D7-4CF8-BC95-A3A875CDF3C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C21</xm:sqref>
        </x14:conditionalFormatting>
        <x14:conditionalFormatting xmlns:xm="http://schemas.microsoft.com/office/excel/2006/main">
          <x14:cfRule type="cellIs" priority="10573" operator="equal" id="{C3F34C15-517E-495D-9291-9422D1AF609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574" operator="equal" id="{64519C38-C503-47F1-AA3A-83798681F50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575" operator="equal" id="{626DD5E8-95A8-43EA-8554-178A900206A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C21</xm:sqref>
        </x14:conditionalFormatting>
        <x14:conditionalFormatting xmlns:xm="http://schemas.microsoft.com/office/excel/2006/main">
          <x14:cfRule type="cellIs" priority="10546" operator="equal" id="{3A8DEB6D-1BC3-461D-ABF1-1834FB68A7D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547" operator="equal" id="{CA331ABF-EB55-4DE2-A21F-6FBCB95DE44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548" operator="equal" id="{9EDE3722-EE08-493E-8A07-D5EF5BB9C5A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549" operator="equal" id="{89FF1540-5BD7-40BB-AE41-21A8186CED6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550" operator="equal" id="{84267D68-9E82-4108-829E-5064B57A666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551" operator="equal" id="{23DB44A1-93F8-4505-8EA7-56662757D43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552" operator="equal" id="{420EAB1D-BC4D-49CC-8114-C40757AB775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553" operator="equal" id="{9AE5EA55-5F43-4D97-814C-4023EE7743A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554" operator="equal" id="{8D98DA92-29E5-47EF-9FE7-7536D9DAE4E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555" operator="equal" id="{F4216153-71D1-4EA4-9CD4-BE81B081DB6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556" operator="equal" id="{E384E4BB-4C9B-483A-AEF7-B19A989986E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557" operator="equal" id="{2B1A374D-D8CB-468F-B9C9-5787FA3ACDD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D21</xm:sqref>
        </x14:conditionalFormatting>
        <x14:conditionalFormatting xmlns:xm="http://schemas.microsoft.com/office/excel/2006/main">
          <x14:cfRule type="cellIs" priority="10558" operator="equal" id="{A01AC6A1-3217-465A-8724-671219C692B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559" operator="equal" id="{D9B56217-87D5-4EE2-939B-028FF95DF29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560" operator="equal" id="{2FFD91FA-2662-426B-9A3D-7EA63F3D2D8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D21</xm:sqref>
        </x14:conditionalFormatting>
        <x14:conditionalFormatting xmlns:xm="http://schemas.microsoft.com/office/excel/2006/main">
          <x14:cfRule type="cellIs" priority="10531" operator="equal" id="{0FD3A830-BD84-4EC1-8AC3-09EDF868F59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532" operator="equal" id="{560732AD-3353-4DD4-878E-7EE49E040CB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533" operator="equal" id="{1C7A6877-7572-4BF5-9B88-357518BF796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534" operator="equal" id="{3AF5613D-B00F-4626-BC2D-C7468596A80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535" operator="equal" id="{4A6D2300-1FC8-4BEB-94E6-071FB613A06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536" operator="equal" id="{6B21C719-F49D-4B7C-B91D-1CAD18D4B79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537" operator="equal" id="{957DDC26-4973-4204-B3DC-7AB2DE8CD22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538" operator="equal" id="{AE9972BB-05EC-46AF-A52C-54B8074ABED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539" operator="equal" id="{F4F66F16-0CBD-4028-AB66-674EF3B0C9B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540" operator="equal" id="{0EAF2050-7ECF-43B3-8797-69E29C3DE73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541" operator="equal" id="{5F6353F1-7B75-4C35-B462-A8BFBF670B7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542" operator="equal" id="{8EEEA61B-99F4-43D8-9089-4EDF2D6D3FE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E21</xm:sqref>
        </x14:conditionalFormatting>
        <x14:conditionalFormatting xmlns:xm="http://schemas.microsoft.com/office/excel/2006/main">
          <x14:cfRule type="cellIs" priority="10543" operator="equal" id="{BD874CC2-8C32-42DD-907D-71AEED6FA19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544" operator="equal" id="{84D2D32E-3063-4CE0-9309-DA12BF8C3E5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545" operator="equal" id="{5FD147A6-2392-4A66-A663-37E19BBE01D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E21</xm:sqref>
        </x14:conditionalFormatting>
        <x14:conditionalFormatting xmlns:xm="http://schemas.microsoft.com/office/excel/2006/main">
          <x14:cfRule type="cellIs" priority="5686" operator="equal" id="{D98A363C-00F9-425B-9627-89B197EF724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687" operator="equal" id="{01A7AEED-AF1A-4A22-83AE-9D104D308CB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88" operator="equal" id="{691B6D13-8AE5-41C6-B0FB-11FA5FF9356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689" operator="equal" id="{FA0AC9FC-7DF9-4B0A-A499-83428847E3E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690" operator="equal" id="{39E5E2DA-5C4E-4653-B1E7-7D49DAEF439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691" operator="equal" id="{3CA0101E-3680-472A-90E1-E7FB8CE1AB9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692" operator="equal" id="{6C72ADBB-8C50-4392-BAEE-904B9EBFCAE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693" operator="equal" id="{55C11A1B-F364-44FB-8214-893C66DA686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694" operator="equal" id="{3C742545-2447-479B-B68F-12E3F5BDC89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695" operator="equal" id="{C450372F-952F-43F5-B69D-B4F6F933B2A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696" operator="equal" id="{2A8FB474-8A01-4419-9C2A-FB6043EADDA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697" operator="equal" id="{4D790C50-5604-4FB6-88D3-D8969F31204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cellIs" priority="5698" operator="equal" id="{42D719EA-8448-4365-9079-17F87A88108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699" operator="equal" id="{3A9A704D-D61A-4668-9A26-E413D52C154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700" operator="equal" id="{5A06F437-996B-4B85-95B2-BA3BD5ADAB1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cellIs" priority="5671" operator="equal" id="{59FCA6E9-90B4-445D-B7A6-80F88D15535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672" operator="equal" id="{561A550E-4151-421A-BFC9-038488ED9A7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73" operator="equal" id="{1C281240-732E-4586-A4E2-8F445B201A7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674" operator="equal" id="{503CAF63-7A91-451D-8DA5-BCEBC96F60B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675" operator="equal" id="{3D1BD094-333E-4C09-B15D-CF4EBAA3E0F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676" operator="equal" id="{428E78F5-C789-4962-A968-E2B664E4E70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677" operator="equal" id="{07BA6D42-C47E-4E90-91A4-F9AFC6C3EEA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678" operator="equal" id="{273B709F-16EC-4C4F-9F70-ABC2027AE56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679" operator="equal" id="{95188777-A86B-436B-9D27-FDE2B2B51C8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680" operator="equal" id="{EF3E2A74-743B-4E18-A5DD-FFB74B3C3F5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681" operator="equal" id="{BF9077E1-5C1B-40D1-A7B0-B33DE3E812E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682" operator="equal" id="{197C0626-8A7E-428F-9112-7B35B860970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O19</xm:sqref>
        </x14:conditionalFormatting>
        <x14:conditionalFormatting xmlns:xm="http://schemas.microsoft.com/office/excel/2006/main">
          <x14:cfRule type="cellIs" priority="5683" operator="equal" id="{35138239-F190-4792-AD70-634423D3D0B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684" operator="equal" id="{58DF5B56-ED6A-4FE1-A3EA-04C970E0933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685" operator="equal" id="{482B99DF-DE75-41F2-8B7A-DFA29D40130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O19</xm:sqref>
        </x14:conditionalFormatting>
        <x14:conditionalFormatting xmlns:xm="http://schemas.microsoft.com/office/excel/2006/main">
          <x14:cfRule type="cellIs" priority="5656" operator="equal" id="{EB9C6F43-A957-4B2E-AE17-B888A0FDDB8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657" operator="equal" id="{80DA0C7C-ED7C-4F46-8369-61BDD09605B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58" operator="equal" id="{43D11A1C-075C-4807-9231-4EB25BA0443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659" operator="equal" id="{B123CB5A-ED34-4FBF-AF19-CD3B330EE64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660" operator="equal" id="{E25F2812-FE3C-4619-9551-C5E6FA51BEE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661" operator="equal" id="{1B12E9DB-068C-4F10-BE20-A833FA28B3D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662" operator="equal" id="{09035202-BE37-4488-AC2D-F45A0FF5016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663" operator="equal" id="{E4CA3E81-D45E-41A1-96DE-9BE37C7EC0D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664" operator="equal" id="{03F38311-A6EA-4F72-9987-7D3F8E76E04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665" operator="equal" id="{BE9B1A81-9DAA-4D2A-AB2A-F56E14E576E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666" operator="equal" id="{F5190FD3-36BE-4E0A-88D0-4846199C95F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667" operator="equal" id="{986DFC2D-72F7-4ED1-8BD8-34950F4345A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cellIs" priority="5668" operator="equal" id="{67113D0C-6768-415F-B0C9-34FC81EBFB7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669" operator="equal" id="{7BAF424B-3735-4F3E-9672-5FC924AB0EB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670" operator="equal" id="{89D2B8AF-BD15-46AA-B33B-FC1DCEAAF56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cellIs" priority="5641" operator="equal" id="{C59D0918-AFCD-49D9-951B-3909E33AA96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642" operator="equal" id="{2F793F37-ED5F-4DB6-8F16-49293E1017E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43" operator="equal" id="{0DBA50A3-8BED-4D23-A1CE-3E58BD9CFA8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644" operator="equal" id="{984144D5-A451-4D7D-943B-FD02671952A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645" operator="equal" id="{2EE06E1B-5869-493E-A20E-11C031ABB01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646" operator="equal" id="{9A61096C-967C-4D3B-81CD-D7B8E09252E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647" operator="equal" id="{7D84DB87-04AF-4441-8339-43C12C87581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648" operator="equal" id="{096C73FE-FD8E-4A86-81D7-FD40F3B49C0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649" operator="equal" id="{EF271090-4D23-4186-9EAD-67F35C3E127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650" operator="equal" id="{BA3AA7CC-F6FE-450E-83FD-755092774E8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651" operator="equal" id="{7912CD69-9F68-4BD8-8F64-9F1A1FC2507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652" operator="equal" id="{E18C5944-4DC9-42DD-A6F2-A75AC81C306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Q19</xm:sqref>
        </x14:conditionalFormatting>
        <x14:conditionalFormatting xmlns:xm="http://schemas.microsoft.com/office/excel/2006/main">
          <x14:cfRule type="cellIs" priority="5653" operator="equal" id="{C3332B3B-BB75-4530-AB11-8601A1A7564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654" operator="equal" id="{22FDC1CF-2E24-4017-9F80-08D1B312BFC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655" operator="equal" id="{1EF054B0-3F92-40B0-B812-96F8B6AE7F3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Q19</xm:sqref>
        </x14:conditionalFormatting>
        <x14:conditionalFormatting xmlns:xm="http://schemas.microsoft.com/office/excel/2006/main">
          <x14:cfRule type="cellIs" priority="5626" operator="equal" id="{1D3AC217-4DC3-4229-A991-DD2249C6C23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627" operator="equal" id="{F71D4900-7AC4-4020-AD4A-36231BACE00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28" operator="equal" id="{6A7F23CC-C69B-4174-B556-F04F8AE9A87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629" operator="equal" id="{BE98B1C6-5931-4A1D-ABB2-B9E4BFD11D6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630" operator="equal" id="{61581F22-1EF2-49B3-B8AC-B7006FE8BCF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631" operator="equal" id="{5DC617A9-9BB5-491B-A4C6-D567A457A34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632" operator="equal" id="{F2B5CEE8-1B2A-4396-8B70-E06019F510D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633" operator="equal" id="{19C91929-154C-4131-915A-77FA118270D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634" operator="equal" id="{5588C684-2F52-43CF-8DE6-A39314DC6D0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635" operator="equal" id="{F29A996C-034A-463E-8711-48EE6F08367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636" operator="equal" id="{BF67D4EB-BD98-47B9-B544-3A023CFDB49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637" operator="equal" id="{CF720E21-A623-415A-BCC6-9C060814EF4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F20</xm:sqref>
        </x14:conditionalFormatting>
        <x14:conditionalFormatting xmlns:xm="http://schemas.microsoft.com/office/excel/2006/main">
          <x14:cfRule type="cellIs" priority="5638" operator="equal" id="{D9CD9B03-CEA4-4215-9508-219E86047DE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639" operator="equal" id="{08D5610D-F071-4713-8811-33332F53114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640" operator="equal" id="{8C48FC28-0B83-4823-AF49-16F32CE4D0B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F20</xm:sqref>
        </x14:conditionalFormatting>
        <x14:conditionalFormatting xmlns:xm="http://schemas.microsoft.com/office/excel/2006/main">
          <x14:cfRule type="cellIs" priority="5611" operator="equal" id="{69F58576-8D0D-4AD7-B070-96B201F095A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612" operator="equal" id="{D085FD82-6B7E-4217-864B-0911E94B510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613" operator="equal" id="{C44AE20A-10B0-47F7-BBE9-0D6CC34DF84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614" operator="equal" id="{3CCDDB89-DAC6-4AA5-B3C4-389AAC5591E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615" operator="equal" id="{8E6209E5-E549-4180-8EEE-1E2C0D237DB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616" operator="equal" id="{E7959F9D-7AB2-4CB1-BB03-E90CFF02451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617" operator="equal" id="{E9D4C24D-6C9E-4A3A-B0DC-2D0F6098873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618" operator="equal" id="{23A459BB-3232-4F7D-A468-7B1B562003A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619" operator="equal" id="{1F0C4484-65E5-463A-992A-B4A537E0C92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620" operator="equal" id="{A0D3ED7D-ABF8-45D5-A110-63120429F66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621" operator="equal" id="{02477EE1-33A6-4079-9572-F80E563043E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622" operator="equal" id="{6698FE43-BA05-418C-8FC4-D77D0157EBC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G20</xm:sqref>
        </x14:conditionalFormatting>
        <x14:conditionalFormatting xmlns:xm="http://schemas.microsoft.com/office/excel/2006/main">
          <x14:cfRule type="cellIs" priority="5623" operator="equal" id="{096A10C5-50ED-498F-B1A3-26BB07EF52F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624" operator="equal" id="{A28FD4A0-4169-4CFA-AF5D-45DF12B5982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625" operator="equal" id="{0272AFEF-D0FE-4091-A9F3-951C68065A1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G20</xm:sqref>
        </x14:conditionalFormatting>
        <x14:conditionalFormatting xmlns:xm="http://schemas.microsoft.com/office/excel/2006/main">
          <x14:cfRule type="cellIs" priority="5596" operator="equal" id="{3E301772-4C99-4E16-9A84-93502DF53FF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597" operator="equal" id="{FE7E23B1-BFB2-49A4-942B-BAE417E9A5D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598" operator="equal" id="{E6F4957C-BD99-47E1-9C96-2CBBB88E7C0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599" operator="equal" id="{80147625-E76E-4086-B1B9-3C7F5A0344C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600" operator="equal" id="{A0EA1346-2896-4F97-8A70-70FEB57E84A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601" operator="equal" id="{B5D4EEF0-686F-4F34-9C6E-CEF0CBDC2CF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602" operator="equal" id="{32906F86-9943-4B62-930B-DD960F0B0F4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603" operator="equal" id="{2846ECC8-8703-4717-81D6-62C1EE1748D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604" operator="equal" id="{EF5942AA-93E9-41A8-845E-0846757C0BD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605" operator="equal" id="{65D2F046-8910-45A0-BFAB-71C563C41E4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606" operator="equal" id="{7554FE2A-8B9F-475B-922E-DAF8DB8A523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607" operator="equal" id="{877B33FB-C419-456C-B8DF-02D05DE171F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H20</xm:sqref>
        </x14:conditionalFormatting>
        <x14:conditionalFormatting xmlns:xm="http://schemas.microsoft.com/office/excel/2006/main">
          <x14:cfRule type="cellIs" priority="5608" operator="equal" id="{7DABADFD-7129-4FE4-A425-9B9E4607BF0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609" operator="equal" id="{3E8B5905-579E-4B9D-BD9E-4EE78D35594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610" operator="equal" id="{6EA6AAF9-79D6-4B6B-9D52-5C3E0BD6B19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H20</xm:sqref>
        </x14:conditionalFormatting>
        <x14:conditionalFormatting xmlns:xm="http://schemas.microsoft.com/office/excel/2006/main">
          <x14:cfRule type="cellIs" priority="5581" operator="equal" id="{8A48717D-F904-4683-BAE8-455C14EED86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582" operator="equal" id="{07637567-53A7-4AAE-9A9D-4BB39944B62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583" operator="equal" id="{A9AFA993-F93C-4484-B3BA-E4F9B7EEDB7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584" operator="equal" id="{CD8DC625-C634-4A9F-B4E4-71997B9CCAC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585" operator="equal" id="{0DA2C363-99C0-405B-A52E-E73BEAB2AC7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586" operator="equal" id="{9187C633-E47F-4285-80FD-A0AB3A97AF8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587" operator="equal" id="{67812992-66F4-46D4-A19E-370AA260CD8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588" operator="equal" id="{3206A8C7-3561-4995-B428-A3C8C115686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589" operator="equal" id="{E19CF6D6-E2DC-4893-AB7F-8886BA4D0A6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590" operator="equal" id="{E2237606-A117-49DE-B327-CF5999517AB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591" operator="equal" id="{5A66C8D3-6371-4138-8754-7B62390C81B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592" operator="equal" id="{B8DA4027-D687-4F12-83F3-44425E8245D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I20</xm:sqref>
        </x14:conditionalFormatting>
        <x14:conditionalFormatting xmlns:xm="http://schemas.microsoft.com/office/excel/2006/main">
          <x14:cfRule type="cellIs" priority="5593" operator="equal" id="{D214C027-7621-4CD6-BF9B-C29EF6CC461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594" operator="equal" id="{F0AD3C57-79FF-47C3-B319-F578A895664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595" operator="equal" id="{EFB82240-D596-44A0-9382-23604C16742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I20</xm:sqref>
        </x14:conditionalFormatting>
        <x14:conditionalFormatting xmlns:xm="http://schemas.microsoft.com/office/excel/2006/main">
          <x14:cfRule type="cellIs" priority="5566" operator="equal" id="{1F2CFF23-F4B9-4CD4-93BE-0F9A5701452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567" operator="equal" id="{F1F7D0EE-907A-4EB1-A685-25A100B2CFA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568" operator="equal" id="{CB1706BA-AC31-42A0-B612-A8F6A71F2F2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569" operator="equal" id="{EEF54A46-3A8A-4BC0-9F8E-874059D11AB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570" operator="equal" id="{3BBBA987-ED03-401A-9077-2B2EBA02A44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571" operator="equal" id="{F3AB858A-198E-4206-955F-962B8C241C4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572" operator="equal" id="{89D22415-08B0-4873-92FC-8BA420B1E6C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573" operator="equal" id="{7796CD48-9E35-4C21-8116-85E17A79BD8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574" operator="equal" id="{8991AE48-28A6-4C8A-BFE1-10EEADAA5A5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575" operator="equal" id="{7415FA63-5E15-43BC-8FD0-67D191CEC64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576" operator="equal" id="{31D73AE1-3D6E-473A-883F-649E7E70925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577" operator="equal" id="{CCFBAD9F-0CBC-4244-81A9-56A8FFAFDC1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J20</xm:sqref>
        </x14:conditionalFormatting>
        <x14:conditionalFormatting xmlns:xm="http://schemas.microsoft.com/office/excel/2006/main">
          <x14:cfRule type="cellIs" priority="5578" operator="equal" id="{723914D7-7E6F-41CF-BEDE-753AB7FFF05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579" operator="equal" id="{8779856A-2140-4899-877B-A0E97D7289F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580" operator="equal" id="{92FCCA7F-50D6-45D5-996D-9E34A6BF569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J20</xm:sqref>
        </x14:conditionalFormatting>
        <x14:conditionalFormatting xmlns:xm="http://schemas.microsoft.com/office/excel/2006/main">
          <x14:cfRule type="cellIs" priority="5551" operator="equal" id="{B0F364D1-97B9-4EE3-8E52-5D3CAC4D72E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552" operator="equal" id="{AAC2C011-72E3-495B-B600-E8BFC7882BC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553" operator="equal" id="{10360467-767E-45EA-880E-D6C387D3EC7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554" operator="equal" id="{3F7DCCDD-41EC-4D63-A79D-EFFF7EDFE9A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555" operator="equal" id="{74E818BD-E543-4D02-B043-03F1D256104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556" operator="equal" id="{81A64106-37FA-4D22-87C9-34D8C4B5AC3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557" operator="equal" id="{DC9BCBEE-4BB9-451E-9CE6-2D200C885CB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558" operator="equal" id="{B6BBBDE5-609F-422A-8200-40260CD7510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559" operator="equal" id="{02348A0F-45CF-4C95-8396-675A26EEE48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560" operator="equal" id="{8C3D4DC7-9A22-4479-B18A-1206D9DB01E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561" operator="equal" id="{12CD1C44-5A71-4DA9-9401-86CA6549AC7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562" operator="equal" id="{113A71AA-131F-46F4-9FB4-6B3DDBF5A13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K20</xm:sqref>
        </x14:conditionalFormatting>
        <x14:conditionalFormatting xmlns:xm="http://schemas.microsoft.com/office/excel/2006/main">
          <x14:cfRule type="cellIs" priority="5563" operator="equal" id="{0B728721-216B-4546-9902-0B1D69FD248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564" operator="equal" id="{6E32502B-71DF-46D4-8637-64C329958ED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565" operator="equal" id="{79568212-DEB4-4C19-986D-FA9A9CEDCC7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K20</xm:sqref>
        </x14:conditionalFormatting>
        <x14:conditionalFormatting xmlns:xm="http://schemas.microsoft.com/office/excel/2006/main">
          <x14:cfRule type="cellIs" priority="5536" operator="equal" id="{043C7E7F-D1D3-4ADF-B9FF-438F1E5A13C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537" operator="equal" id="{77457288-6364-4F3C-9360-4F9EF3BE452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538" operator="equal" id="{0636ED1E-BC44-4512-820E-900793871A4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539" operator="equal" id="{2FEB9544-7FB5-4B03-827D-91864152773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540" operator="equal" id="{9ADA7E45-76CE-4BEA-8785-8B8C8D1AEF3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541" operator="equal" id="{AF91CCF5-B387-4E2F-BA9A-331485568D5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542" operator="equal" id="{7EA4BE13-EB20-45BF-AB70-0F0A95257B2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543" operator="equal" id="{30DEAE39-E776-425A-9F8B-B7DD7D8D2BD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544" operator="equal" id="{AE6B808A-E27A-425E-8B09-1D01A968583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545" operator="equal" id="{83808DD2-E245-46D7-86EB-2EF0B86AB67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546" operator="equal" id="{1E7C1F94-DE70-4F4B-BE36-4E9688A87EE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547" operator="equal" id="{B72EA647-5F0B-454A-A7CA-5415114495D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L20</xm:sqref>
        </x14:conditionalFormatting>
        <x14:conditionalFormatting xmlns:xm="http://schemas.microsoft.com/office/excel/2006/main">
          <x14:cfRule type="cellIs" priority="5548" operator="equal" id="{2BEBD59A-3434-4E78-B1EC-64332D20647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549" operator="equal" id="{CCCC9B49-B625-4059-8A85-C66D50F1DE0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550" operator="equal" id="{1040F9B5-1C7C-4825-BCCD-5029CC0C416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L20</xm:sqref>
        </x14:conditionalFormatting>
        <x14:conditionalFormatting xmlns:xm="http://schemas.microsoft.com/office/excel/2006/main">
          <x14:cfRule type="cellIs" priority="5521" operator="equal" id="{7384AB5C-01F7-40EE-A718-F2E935F7D7E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522" operator="equal" id="{FDBDC64F-16C8-4F97-BFB4-2A2376EF467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523" operator="equal" id="{49784CA7-F09C-458B-A690-EACABD1E1A0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524" operator="equal" id="{33709E2C-00F1-4F05-ADA6-5F6282D7B3D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525" operator="equal" id="{F8127F91-B087-45F2-95DC-F516207D829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526" operator="equal" id="{462B63D4-3F55-40C8-B066-36B44AA320C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527" operator="equal" id="{A67BC651-960E-4AB8-AA18-10EA6126AE1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528" operator="equal" id="{0F3813B0-9A8E-4CC1-A4E1-1F86154CC4F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529" operator="equal" id="{F9F3930D-0551-4EB1-AE9D-8285D2953F6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530" operator="equal" id="{F4CB0B14-E212-4B88-AF1E-B718837FEF8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531" operator="equal" id="{90ACEC74-FEA5-4F10-AFE5-B66D931AEC3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532" operator="equal" id="{0BE7157B-7291-44BD-896D-44FACEC01CF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M20</xm:sqref>
        </x14:conditionalFormatting>
        <x14:conditionalFormatting xmlns:xm="http://schemas.microsoft.com/office/excel/2006/main">
          <x14:cfRule type="cellIs" priority="5533" operator="equal" id="{D2E524AB-281F-4153-AEF6-A22856B355A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534" operator="equal" id="{0F7A5627-E536-4F89-915E-8213ECBB756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535" operator="equal" id="{09702CF7-324B-4F83-ACC3-A0CDDACC0E5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M20</xm:sqref>
        </x14:conditionalFormatting>
        <x14:conditionalFormatting xmlns:xm="http://schemas.microsoft.com/office/excel/2006/main">
          <x14:cfRule type="cellIs" priority="5506" operator="equal" id="{D92F5E3E-6A72-4C14-A82F-D204855E0CF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507" operator="equal" id="{A94EE33F-ECB2-4EA9-94A1-18BB2D97F38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508" operator="equal" id="{E4DE8DB8-9FA0-43E9-AEF0-74A6CED34B7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509" operator="equal" id="{3B40867E-4FE7-4CBF-AB74-36701FCBF27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510" operator="equal" id="{BA064113-336B-49FE-9362-1D02BC82E57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511" operator="equal" id="{D1477E38-3C1F-48AB-B697-2E7FBD53783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512" operator="equal" id="{833EF519-9074-4F92-B79F-1190AD28599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513" operator="equal" id="{9B90FD87-90B5-42E9-867E-3F817220E76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514" operator="equal" id="{B6DA469F-F59A-46D9-94A4-123F95F8362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515" operator="equal" id="{CEF49D44-488E-466C-872E-719C01E1FA8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516" operator="equal" id="{C66FF9D7-EEA4-439E-A640-089B3370EA1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517" operator="equal" id="{FACC769A-0095-4EBA-ACAD-0B854563E59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N20</xm:sqref>
        </x14:conditionalFormatting>
        <x14:conditionalFormatting xmlns:xm="http://schemas.microsoft.com/office/excel/2006/main">
          <x14:cfRule type="cellIs" priority="5518" operator="equal" id="{FB912E77-269A-4467-8CE6-F8160D00A1E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519" operator="equal" id="{8A54F70A-A44C-4A29-94F8-70EA6471E0F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520" operator="equal" id="{4C7F1509-CAFC-4F65-903B-DB85A29F896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N20</xm:sqref>
        </x14:conditionalFormatting>
        <x14:conditionalFormatting xmlns:xm="http://schemas.microsoft.com/office/excel/2006/main">
          <x14:cfRule type="cellIs" priority="5491" operator="equal" id="{A23C30FD-E10E-45F5-B0B8-609E8510FC7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492" operator="equal" id="{89717E08-F0C0-47AE-B047-D3E978A1D62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93" operator="equal" id="{5D3E7AC6-F3B3-43E5-9495-9FF089C6740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494" operator="equal" id="{7D46DC7F-3F20-4A04-9A09-D0E711C2C7D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495" operator="equal" id="{16BD107A-A786-4DF4-9185-EEA14AC75E4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496" operator="equal" id="{11BCADE3-1880-4146-8421-1F7D81E65D7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497" operator="equal" id="{0D9FEC34-DEBD-44BF-A6B5-0F7E73A5B10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498" operator="equal" id="{19A4A4B5-BB59-42F0-B4E5-4FC6C9E8FE3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499" operator="equal" id="{064A95B4-B42F-47EE-AE2A-A8B1615C729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500" operator="equal" id="{D2CC9F5C-742E-4EB1-9F3B-23F7874E7B4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501" operator="equal" id="{917CA63C-63CE-4FD6-8486-044D5D21A2A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502" operator="equal" id="{3718F3AF-6601-4E70-86B2-6FCF62EC598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O20</xm:sqref>
        </x14:conditionalFormatting>
        <x14:conditionalFormatting xmlns:xm="http://schemas.microsoft.com/office/excel/2006/main">
          <x14:cfRule type="cellIs" priority="5503" operator="equal" id="{B0F98BA7-BF57-476C-B019-8D213539DD1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504" operator="equal" id="{5C080A21-732A-4D03-B0D6-4E228D15F81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505" operator="equal" id="{64E8F18B-A8C7-44B6-9CE4-10F2621BF08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O20</xm:sqref>
        </x14:conditionalFormatting>
        <x14:conditionalFormatting xmlns:xm="http://schemas.microsoft.com/office/excel/2006/main">
          <x14:cfRule type="cellIs" priority="5476" operator="equal" id="{75EF595E-2AC3-4BDF-88A9-44A6909DF4B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477" operator="equal" id="{4E505712-E0B9-4B28-9A29-37AFA6DC49F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78" operator="equal" id="{845A6F77-2493-4DAE-A9F8-E7CEAE0E53A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479" operator="equal" id="{2EBE31A6-CD28-4D77-A6C9-7451EB1DC3A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480" operator="equal" id="{1E884597-6933-4D3C-A9AF-799807B7877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481" operator="equal" id="{FE059F0E-BF3E-437F-BF3C-88B71464A32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482" operator="equal" id="{5D066556-548C-4E48-866A-43C114E1AD6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483" operator="equal" id="{BDB26869-647A-43E8-918B-ADE0DD65768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484" operator="equal" id="{8F0BE71E-9AE0-4BAB-B2F6-888680047BB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485" operator="equal" id="{29B2BE8D-3E98-4340-A5CD-28C717AE149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486" operator="equal" id="{0D0C6FD5-897B-421E-AF2E-771C78AC392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487" operator="equal" id="{60F5F28D-134A-4741-9188-B9F3CE22A4D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cellIs" priority="5488" operator="equal" id="{DA0DBEAB-C2BA-4BC2-B014-EFA4F436E52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489" operator="equal" id="{B464415A-78AC-459E-BD16-2B74AED2A32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490" operator="equal" id="{464C3BBC-C32A-44FE-BC38-C2822240AF9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P20</xm:sqref>
        </x14:conditionalFormatting>
        <x14:conditionalFormatting xmlns:xm="http://schemas.microsoft.com/office/excel/2006/main">
          <x14:cfRule type="cellIs" priority="5461" operator="equal" id="{067A7326-FC08-44D7-A395-328AE39B277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462" operator="equal" id="{30238DF6-ADC2-49B6-A961-3C75A39968D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63" operator="equal" id="{B5047367-A767-4536-ACFD-226C0E31804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464" operator="equal" id="{0E198970-982A-4E9A-99D5-32F379C9B43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465" operator="equal" id="{8AB37684-91D2-4467-8C06-AF2963B770B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466" operator="equal" id="{40CBFD2A-B8A0-4350-853B-442969ED1C0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467" operator="equal" id="{970F926E-D6CC-4B0B-8D3B-172ED5398B6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468" operator="equal" id="{9C5462EC-5DC2-4320-8386-897934D1360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469" operator="equal" id="{7D1C52B7-EF58-4471-A4E0-E08EC1A5C71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470" operator="equal" id="{1FD81EE2-3C45-4318-91DF-C20A4906B14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471" operator="equal" id="{8FC54F22-2364-422B-8247-E7D120B5C1D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472" operator="equal" id="{90CFD191-9FD5-474D-8399-1BC700CE789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Q20</xm:sqref>
        </x14:conditionalFormatting>
        <x14:conditionalFormatting xmlns:xm="http://schemas.microsoft.com/office/excel/2006/main">
          <x14:cfRule type="cellIs" priority="5473" operator="equal" id="{6D1E772B-C5FC-4AEB-B4E2-E7C039EE6DA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474" operator="equal" id="{991992E4-D26B-451C-93CD-0D8404DCB7B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475" operator="equal" id="{286D82C5-86FA-42EA-A639-2DE403BA64B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Q20</xm:sqref>
        </x14:conditionalFormatting>
        <x14:conditionalFormatting xmlns:xm="http://schemas.microsoft.com/office/excel/2006/main">
          <x14:cfRule type="cellIs" priority="5446" operator="equal" id="{5209AD3C-332D-41CE-A5C2-436C2EC0F6B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447" operator="equal" id="{D2B786FF-3DB9-470A-AF6D-2CB1D71C931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48" operator="equal" id="{F0E3EA12-0132-4A83-A0CF-6B2F3096FC1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449" operator="equal" id="{F15043C9-7E58-44F1-8850-090DCD1C7C3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450" operator="equal" id="{A7A5303A-E90E-41F1-A92A-3009706E0D3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451" operator="equal" id="{BFBA0D37-4F3A-4FE4-AD20-7174A2E41AE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452" operator="equal" id="{C7E6867D-D1C1-4A01-A541-28B8EBB8231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453" operator="equal" id="{24B167D6-9D4C-460B-80AA-58DB837BB51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454" operator="equal" id="{2C65C56A-DEC6-40CC-AA6B-36E5A141FEA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455" operator="equal" id="{861B136F-E76F-4D0B-94F1-6C871DA6921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456" operator="equal" id="{B3BD234D-8F0B-47D6-9709-60C6B583FDC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457" operator="equal" id="{37B803B9-E30A-46EB-8F6D-0C95A96F76F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F21</xm:sqref>
        </x14:conditionalFormatting>
        <x14:conditionalFormatting xmlns:xm="http://schemas.microsoft.com/office/excel/2006/main">
          <x14:cfRule type="cellIs" priority="5458" operator="equal" id="{C43DF50F-8FCB-4981-B06C-AF77B5CCD52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459" operator="equal" id="{F3FA15C8-07C9-4125-94D8-3BE236918DA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460" operator="equal" id="{DCC656DC-77CB-4AE6-9ABB-4B033DB3147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F21</xm:sqref>
        </x14:conditionalFormatting>
        <x14:conditionalFormatting xmlns:xm="http://schemas.microsoft.com/office/excel/2006/main">
          <x14:cfRule type="cellIs" priority="5791" operator="equal" id="{684F1D1D-F692-4587-ABAA-2A23689DE2E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792" operator="equal" id="{0E12842E-7374-4478-82B7-97FB9634A44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93" operator="equal" id="{BE0412DE-D5ED-4993-8E4D-DF794034405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794" operator="equal" id="{F67DAF97-8A76-4C93-B259-D819B86C511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795" operator="equal" id="{1445CB8D-B171-4270-8F40-70A3ED7C6D5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796" operator="equal" id="{F11AC807-03AC-4C8F-8D66-C66053AA241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797" operator="equal" id="{5C0F4B36-88C3-4CFA-9420-48A473575CE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798" operator="equal" id="{344CF2C0-9AAD-4D3C-90BA-770D8E2F33B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799" operator="equal" id="{CBD29699-277D-4724-BCEE-852AA29D21D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800" operator="equal" id="{1DD9D7C9-88E4-4555-8329-A4FE27E0BCE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801" operator="equal" id="{14E4A986-A9E3-4136-B7AC-91BEC342FCE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802" operator="equal" id="{FB7B9494-05B4-43A6-B49C-2D6FB6477B6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G19</xm:sqref>
        </x14:conditionalFormatting>
        <x14:conditionalFormatting xmlns:xm="http://schemas.microsoft.com/office/excel/2006/main">
          <x14:cfRule type="cellIs" priority="5803" operator="equal" id="{FF1D48FF-C3EE-43BE-8E41-7A8B7F5516B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804" operator="equal" id="{3235FB92-3F38-4DB2-AD02-C3EC1B8F201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805" operator="equal" id="{1D4EC979-F34F-4955-B650-4AD360AC6C0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G19</xm:sqref>
        </x14:conditionalFormatting>
        <x14:conditionalFormatting xmlns:xm="http://schemas.microsoft.com/office/excel/2006/main">
          <x14:cfRule type="cellIs" priority="5776" operator="equal" id="{900C2AFF-5729-4EC4-BB81-427307FF562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777" operator="equal" id="{731BC13F-90D1-4797-AC8D-0681C3B2BFD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78" operator="equal" id="{E83925EA-08F4-41D0-9A6B-E6BA9663950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779" operator="equal" id="{E5BB5C84-B1FB-4598-B7F5-C1B8CF18F5B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780" operator="equal" id="{B1D9C2BD-4618-496A-9DEB-397CCFA39B5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781" operator="equal" id="{62B0897F-969A-4C56-B444-FAB58E0679F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782" operator="equal" id="{C7B1B43F-63ED-4E1F-81BB-6B60310439F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783" operator="equal" id="{902E1265-9B51-400C-94FB-BE471D29736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784" operator="equal" id="{1C64A713-7351-477D-A319-8A382940DC9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785" operator="equal" id="{28D30EB4-0625-4AA8-83B7-B922774099A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786" operator="equal" id="{C5B40744-B2FD-498A-9C3C-2770663F3AC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787" operator="equal" id="{568C6547-B831-4F3F-924E-68B131AC684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cellIs" priority="5788" operator="equal" id="{1EF11B36-9209-4631-8BFE-4424B89278E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789" operator="equal" id="{9EC177C5-C063-4213-81A5-9F93EDD1CA8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790" operator="equal" id="{2789FA27-4C48-4C8A-8DED-57488241CE3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cellIs" priority="5761" operator="equal" id="{41EC0D3E-6290-4A2D-A2D5-6B609D411F0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762" operator="equal" id="{744BDC5A-0F75-4A60-B8FE-BC5DE060E54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63" operator="equal" id="{E88188BF-35B5-4A9A-A7EC-6183E057A62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764" operator="equal" id="{840D6567-D008-4379-B836-C7A3A366ACD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765" operator="equal" id="{97A0E0A7-2A74-4BD2-A8C5-CF3B4EC7D08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766" operator="equal" id="{6B68745D-F3F5-4BDC-B659-C9F391F8379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767" operator="equal" id="{70FFD233-AA03-4B50-A239-186A4E4F063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768" operator="equal" id="{0210E593-3553-4DED-BB35-474B299CEF4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769" operator="equal" id="{72D190F8-62EE-4858-98C6-2A151E2055B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770" operator="equal" id="{81A6424E-0D07-4CA5-B717-33A65B8C605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771" operator="equal" id="{03CBC711-28F2-42DE-84CE-85DAA55DAC1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772" operator="equal" id="{A458DF3E-6A59-4D1F-8BCF-5BAB47AC750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I19</xm:sqref>
        </x14:conditionalFormatting>
        <x14:conditionalFormatting xmlns:xm="http://schemas.microsoft.com/office/excel/2006/main">
          <x14:cfRule type="cellIs" priority="5773" operator="equal" id="{DEA91A8A-2DCB-418B-B266-A120A8B90E9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774" operator="equal" id="{1E612EFA-58E4-4281-BE2C-6F73B66E177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775" operator="equal" id="{776DE0DD-C3C2-4C78-9DC4-25FE8EF2D45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I19</xm:sqref>
        </x14:conditionalFormatting>
        <x14:conditionalFormatting xmlns:xm="http://schemas.microsoft.com/office/excel/2006/main">
          <x14:cfRule type="cellIs" priority="5746" operator="equal" id="{2DA99569-0A96-45DC-9944-2F7F7B5DDC7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747" operator="equal" id="{1D2D10A0-E3A2-481B-9FFF-4E77DB92633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48" operator="equal" id="{043C1936-5DF0-440A-B170-4E0AAC4FC99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749" operator="equal" id="{CD368131-5EB9-42F7-A4C0-954329D6298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750" operator="equal" id="{6354DB11-6214-4CA0-A131-7BD0846CFB1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751" operator="equal" id="{BFA1EA9C-C623-4730-9DCC-8860B5E3961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752" operator="equal" id="{DB2D8664-21EE-4F62-9739-D2CADE6D9C7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753" operator="equal" id="{11D15943-392A-4B93-927E-8403C914D8B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754" operator="equal" id="{F81F9442-5702-4DC5-B5C7-F70B6022FF9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755" operator="equal" id="{EF03D41F-4F22-4B37-A90E-38A91EC5A61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756" operator="equal" id="{B241A625-4C80-4CF8-9CEA-E66922141B6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757" operator="equal" id="{2A0EB0AB-ED6B-4E46-BE79-5314A053EA8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cellIs" priority="5758" operator="equal" id="{900C06B0-D2DC-40A8-8A2B-A9BE6E90670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759" operator="equal" id="{0B41376B-13C1-4E3B-83BD-43545F0A4C3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760" operator="equal" id="{AFD7992C-045B-475A-A8A8-2164BFA64F4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cellIs" priority="5911" operator="equal" id="{434E9971-8396-4AA5-8A39-461C7095731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912" operator="equal" id="{1084C15D-02F1-4959-91DE-0E5C56F453F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13" operator="equal" id="{3BDFA2B6-2B36-4E90-9AEA-D416A69E347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914" operator="equal" id="{D379A4F0-BC45-4405-85FA-A34764A44DC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915" operator="equal" id="{77CC27E0-287D-4CB3-BB84-5F076911C4F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916" operator="equal" id="{F8E04B28-3E83-4DD0-86D7-E423FCA4D6E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917" operator="equal" id="{B3E8C0FD-C866-4AC7-92F4-15B9D699E39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918" operator="equal" id="{03DB91AD-02DD-4354-99F0-8C5BF51B302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919" operator="equal" id="{AF6EFA6E-D77C-4B58-980D-6197A37E9A1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920" operator="equal" id="{9D530E0F-47C6-49F7-8D5C-94605D6E437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921" operator="equal" id="{82D854CA-1ED1-4EA4-AA12-7FE809F0A05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922" operator="equal" id="{213AA7C9-FD4B-4DCB-878A-C8CA08BA259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K18</xm:sqref>
        </x14:conditionalFormatting>
        <x14:conditionalFormatting xmlns:xm="http://schemas.microsoft.com/office/excel/2006/main">
          <x14:cfRule type="cellIs" priority="5923" operator="equal" id="{8E943C6E-C803-4E9C-ADE3-C56788E7C1A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924" operator="equal" id="{725B6A69-E7C3-49C7-B570-0B88115F937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925" operator="equal" id="{626284D5-83C2-49BA-B0BE-AB37D619A29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K18</xm:sqref>
        </x14:conditionalFormatting>
        <x14:conditionalFormatting xmlns:xm="http://schemas.microsoft.com/office/excel/2006/main">
          <x14:cfRule type="cellIs" priority="5896" operator="equal" id="{FF3EB1EB-374C-4AA6-9167-433EEFA5783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897" operator="equal" id="{921A1C18-B75D-496C-BEA7-8149A4BDF14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98" operator="equal" id="{55C3BEC4-914D-446C-BA22-CA0299C4628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899" operator="equal" id="{E40D0B0A-6C28-475F-A262-92374B154AF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900" operator="equal" id="{A6EA90FD-F367-48ED-801F-BC83447EDB6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901" operator="equal" id="{E1364A89-A12E-4BD2-B714-68AB954EF30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902" operator="equal" id="{53ED7E79-03ED-47AB-9E0A-91B13D730D1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903" operator="equal" id="{CF08F991-477A-4B72-9B43-6142645610D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904" operator="equal" id="{6F033B0B-EE4A-4036-8F67-707AD022F54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905" operator="equal" id="{140CE08B-67D2-4CDA-BF2E-E5579D44412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906" operator="equal" id="{9DE01C5F-02D5-4F6A-A14A-D0384DB6DEF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907" operator="equal" id="{263C089F-FA77-45BA-BB00-5855F9497A0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cellIs" priority="5908" operator="equal" id="{5214C37A-DC1D-445D-83E8-D7E2742B60B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909" operator="equal" id="{D74EA939-6E5B-4136-B0E3-5AD2ABC226E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910" operator="equal" id="{0AB0C35B-8805-4415-96B4-A414DE18266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cellIs" priority="5881" operator="equal" id="{A8E74439-EA2D-496A-8A35-EC8A296E8DA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882" operator="equal" id="{1E5773FA-F556-4634-859F-05EBB9E7683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83" operator="equal" id="{BF911962-C646-4A6E-A633-F00D8C2465B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884" operator="equal" id="{FDA90AD4-2018-4A2E-B837-6B160F55BC8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885" operator="equal" id="{BD1E9878-F1A3-49ED-AC48-073A7055C8E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886" operator="equal" id="{5C9A10CB-457D-4F0A-8F43-3DB787D37AF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887" operator="equal" id="{2880483A-1B62-4E97-964D-C5B91777DD7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888" operator="equal" id="{5DB136D0-C17B-4F5D-8E84-AEE6913E5F0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889" operator="equal" id="{5371FA89-89EE-4318-9F25-B4B67CFA128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890" operator="equal" id="{17148F27-8CD5-4B86-9B6A-7FD1A5AD930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891" operator="equal" id="{641B5279-CC13-48F8-8709-7AFC8CBE482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892" operator="equal" id="{A77821E7-BA5A-4AA1-B1CD-51E8DAE0ABB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M18</xm:sqref>
        </x14:conditionalFormatting>
        <x14:conditionalFormatting xmlns:xm="http://schemas.microsoft.com/office/excel/2006/main">
          <x14:cfRule type="cellIs" priority="5893" operator="equal" id="{6A47B4F1-C624-40C0-BDA1-CC83D18EE8B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894" operator="equal" id="{6477872F-9112-4ACC-87FB-6C66CEF2EFF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895" operator="equal" id="{A9B005C9-34C4-4986-9EEA-14D97B2A7DC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M18</xm:sqref>
        </x14:conditionalFormatting>
        <x14:conditionalFormatting xmlns:xm="http://schemas.microsoft.com/office/excel/2006/main">
          <x14:cfRule type="cellIs" priority="5866" operator="equal" id="{FC099085-AE6F-4E3F-BF39-EF62F2625AA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867" operator="equal" id="{E9061065-744E-4D7F-9CD4-C110ED1736F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68" operator="equal" id="{82DB955C-F70F-4C02-B1CE-EA3D9BC7119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869" operator="equal" id="{1055D2A7-CB3B-4EC3-A7FB-79B7D06A9E0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870" operator="equal" id="{CEC59313-3DA5-4A53-BCCB-CD539632ED0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871" operator="equal" id="{6EE20572-EE1F-4E78-B44C-A71CC805F98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872" operator="equal" id="{32971560-7E07-4574-86D6-71670AC9520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873" operator="equal" id="{BDFECDB4-6805-4838-BEED-FD59B38996D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874" operator="equal" id="{BE7B94F1-79DC-4A5C-9450-83109305BFF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875" operator="equal" id="{B2D09137-E0EC-488A-985A-B6FCCBBBFA5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876" operator="equal" id="{A9362AB1-52C8-4B53-BA3F-4FACD08C7BD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877" operator="equal" id="{9107E245-E4DD-4980-B343-5F494E98D35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cellIs" priority="5878" operator="equal" id="{D4E8F4A2-BC6E-4DED-803C-EBAB64CE5AF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879" operator="equal" id="{B8AF5507-4147-4261-9B0D-A9180E74FE9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880" operator="equal" id="{BEC1296A-69A9-4FF2-A0A5-2E311778CE2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cellIs" priority="6031" operator="equal" id="{50A88138-D46D-415C-B054-2FCFAED18EC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032" operator="equal" id="{8F8CA0F9-CC88-486E-837F-FD54BCB84A0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033" operator="equal" id="{8A7CFAF8-EC38-4172-BDFB-AA2A20F89AE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034" operator="equal" id="{78A755CA-1BD0-4F3B-BEF7-FE6034AA4F6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035" operator="equal" id="{7C783BEA-D6BD-4D27-919A-C15E0F85637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036" operator="equal" id="{F1A110A2-6062-4FE8-9C97-A99DC4A2332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037" operator="equal" id="{CDE11988-4BC7-4E88-9841-5CFCE80CAA9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038" operator="equal" id="{04607F12-E479-4900-ADF2-B71C5D27C49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039" operator="equal" id="{752EB7A3-0376-4190-983A-E518C00B2BC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040" operator="equal" id="{6E610E3B-0394-4DBC-807D-F2D9F576CD7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041" operator="equal" id="{B7D94815-04AE-4A23-9BF5-42E4E293570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042" operator="equal" id="{8E4F32DA-206D-4FD2-85F8-32364823CE5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O17</xm:sqref>
        </x14:conditionalFormatting>
        <x14:conditionalFormatting xmlns:xm="http://schemas.microsoft.com/office/excel/2006/main">
          <x14:cfRule type="cellIs" priority="6043" operator="equal" id="{6599A914-5E8D-49F1-BF37-AFCE576AC00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044" operator="equal" id="{4B44B7A2-BFC2-4751-939A-D3095DE0D81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045" operator="equal" id="{A371AF4B-4410-4774-839B-160CA9D432E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O17</xm:sqref>
        </x14:conditionalFormatting>
        <x14:conditionalFormatting xmlns:xm="http://schemas.microsoft.com/office/excel/2006/main">
          <x14:cfRule type="cellIs" priority="6016" operator="equal" id="{2C2FFDB4-A07D-4B92-BC4C-67F7387CFEF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017" operator="equal" id="{057377F0-5AD2-45DF-989D-733BD19692A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018" operator="equal" id="{71160952-F9B5-48A5-9B5D-7916C6E0753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019" operator="equal" id="{E05689C4-F2C9-41BD-A059-1F4F7F7AAC3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020" operator="equal" id="{F65F2006-CE8E-4EF2-A702-DAAF2CF5490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021" operator="equal" id="{222141B4-C005-43D8-86E8-ED3ADC1D5F8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022" operator="equal" id="{9099991A-7CF3-4720-9ADF-B65E84F759A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023" operator="equal" id="{210E4954-4543-43B6-B94D-C41681CC6CB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024" operator="equal" id="{193D8CEF-9B35-4DE8-946E-DE04C9118A0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025" operator="equal" id="{77BC639F-258F-4307-AED9-58BD6BC7C76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026" operator="equal" id="{36931CA9-A6C7-4E47-BF69-686BA388EBE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027" operator="equal" id="{83BAC730-24C7-4BFF-AD23-1279947794B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P17</xm:sqref>
        </x14:conditionalFormatting>
        <x14:conditionalFormatting xmlns:xm="http://schemas.microsoft.com/office/excel/2006/main">
          <x14:cfRule type="cellIs" priority="6028" operator="equal" id="{109D0392-2B3D-4DBC-9BF7-D8503E128BC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029" operator="equal" id="{1459A7FA-EA94-4EC2-A86D-C2BC3DF0B55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030" operator="equal" id="{12C73CAA-6770-49B1-A997-B329DD491C8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P17</xm:sqref>
        </x14:conditionalFormatting>
        <x14:conditionalFormatting xmlns:xm="http://schemas.microsoft.com/office/excel/2006/main">
          <x14:cfRule type="cellIs" priority="6001" operator="equal" id="{2A921B1C-B049-4384-990A-1E6B7F01A5E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002" operator="equal" id="{73B18D11-240A-45CA-9110-430EDE55E6D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003" operator="equal" id="{9CB72C6B-B14A-4F30-B429-EB0502E9CF0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004" operator="equal" id="{55EB7077-0C69-4BC4-B9E4-34BE2B3DD61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005" operator="equal" id="{1FBD8332-1416-4D41-A1E9-1EFF2C28EBE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006" operator="equal" id="{B94EBFD1-29CC-4AAE-AA0F-345559C5E20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007" operator="equal" id="{5904ECA2-66AA-4BBF-A6C3-E0B51D47AD1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008" operator="equal" id="{AF8DAE9A-2C73-4A5A-9781-F362F434E15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009" operator="equal" id="{7B1E9077-ACA9-40C9-8EB2-2153E78BC88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010" operator="equal" id="{A921087F-7766-4838-871C-EA6DB023ADC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011" operator="equal" id="{1B11EDBE-BCD0-4355-983B-0317E1809B1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012" operator="equal" id="{29C39CD2-316B-4AC9-AEB4-F7621ED2D4E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Q17</xm:sqref>
        </x14:conditionalFormatting>
        <x14:conditionalFormatting xmlns:xm="http://schemas.microsoft.com/office/excel/2006/main">
          <x14:cfRule type="cellIs" priority="6013" operator="equal" id="{8079CB78-95B9-4A6F-BF12-9B5FA0EBAC1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014" operator="equal" id="{61F5D850-59BF-4C29-A38F-9C14955874D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015" operator="equal" id="{02E394D3-C217-4979-945F-AE6EBF269D4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Q17</xm:sqref>
        </x14:conditionalFormatting>
        <x14:conditionalFormatting xmlns:xm="http://schemas.microsoft.com/office/excel/2006/main">
          <x14:cfRule type="cellIs" priority="5986" operator="equal" id="{D33E09AF-86DC-47A5-B319-8CA30526E5C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987" operator="equal" id="{877DBFFD-510B-4031-AF7C-44EC0099C84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88" operator="equal" id="{4CC99B9A-5B0C-4994-BBBB-85C11A2FA9A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989" operator="equal" id="{81571667-BB55-42DA-9D59-AA39FE34ABE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990" operator="equal" id="{399C5A5C-4585-465B-96C3-26BAAB90F68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991" operator="equal" id="{FB361D3D-E04C-49A5-B914-8485DC96F6D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992" operator="equal" id="{9027953C-AE0D-4439-946E-197F006439F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993" operator="equal" id="{8597F198-B964-4C2E-8085-CC8CA3E5286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994" operator="equal" id="{663CA57C-13C9-4AC4-BE81-522FF24CF51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995" operator="equal" id="{16D88366-E07D-499E-AEF4-C24DD138755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996" operator="equal" id="{6F84AE28-B921-42F3-BDC8-E2C541953EA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997" operator="equal" id="{E8818234-44FB-4563-9BC1-B6887FBB18D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cellIs" priority="5998" operator="equal" id="{F86DD2A8-2786-4CD0-B056-9C0CC119B97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999" operator="equal" id="{CB02D93D-DE12-4553-A764-5205F9DBC66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000" operator="equal" id="{8A277E8E-31D7-41BD-9456-B400381A6CB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cellIs" priority="6151" operator="equal" id="{12FC9B09-D62F-48C2-B3DD-7B0C0C3204F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152" operator="equal" id="{046685C4-3919-4F21-A710-47F61F19DBD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53" operator="equal" id="{3DACD34A-9B3B-4630-B6BE-57DCE6E6A2F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154" operator="equal" id="{DE01164B-2868-4938-BB5D-5BCBBE36698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155" operator="equal" id="{56173043-2C02-41D3-B33A-49A9CCB1F32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156" operator="equal" id="{A83A0588-1C6D-4DDD-9A32-D7BC38A6450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157" operator="equal" id="{C3046983-1BE1-4BE2-83E6-E9F09C2EDC7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158" operator="equal" id="{84CE4625-2534-4F0D-AA29-0F7DFCB55FB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159" operator="equal" id="{5D6B7585-546B-4134-BF38-FD72AB12F22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160" operator="equal" id="{8686AF50-11EE-4F6E-8387-FD27010095C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161" operator="equal" id="{EB9DF0C6-B45B-41D2-8DE2-BFE42C3BB44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162" operator="equal" id="{980CE9B3-3D37-4602-89B1-A51D6068F8E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G17</xm:sqref>
        </x14:conditionalFormatting>
        <x14:conditionalFormatting xmlns:xm="http://schemas.microsoft.com/office/excel/2006/main">
          <x14:cfRule type="cellIs" priority="6163" operator="equal" id="{BC9538C0-13F7-416D-806C-D830483715A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164" operator="equal" id="{5FE8C42F-A3F4-4012-9973-31111989367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165" operator="equal" id="{34B600EC-B09E-467F-988A-FCC29935078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G17</xm:sqref>
        </x14:conditionalFormatting>
        <x14:conditionalFormatting xmlns:xm="http://schemas.microsoft.com/office/excel/2006/main">
          <x14:cfRule type="cellIs" priority="6136" operator="equal" id="{CDC86027-B7B4-44AB-B9C1-E1465FB5038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137" operator="equal" id="{AEE01E36-8266-4B9B-9238-E7EF6A4CCC0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38" operator="equal" id="{EBB872A6-36C9-4FA6-82C4-E7A23D4A89D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139" operator="equal" id="{F12720CE-82B5-4288-946D-9BEF9C4E4E6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140" operator="equal" id="{D951D15B-3366-4048-B95F-31FF5814882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141" operator="equal" id="{00DD99A9-3C84-4919-A891-12597E2C470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142" operator="equal" id="{F2EF221B-8F6C-426E-A15D-866B75E2DBE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143" operator="equal" id="{262D503A-825D-44ED-AD58-8F3B743F7D0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144" operator="equal" id="{777267D7-9974-4A31-9CA2-9A15A7460FF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145" operator="equal" id="{9A1337E0-965F-4CA3-A012-0300DD4194D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146" operator="equal" id="{934873C0-7FF2-413B-8184-9D57D2AAD26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147" operator="equal" id="{40ABA394-9190-44A2-ABB6-B0E15133AC32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H17</xm:sqref>
        </x14:conditionalFormatting>
        <x14:conditionalFormatting xmlns:xm="http://schemas.microsoft.com/office/excel/2006/main">
          <x14:cfRule type="cellIs" priority="6148" operator="equal" id="{3BEFC202-88BC-4E91-A28C-E2B9AA86B35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149" operator="equal" id="{04E74EC8-C017-4507-93F8-FFDF06A5400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150" operator="equal" id="{EF2BF86B-12C2-43A2-8978-49DBB1D825D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H17</xm:sqref>
        </x14:conditionalFormatting>
        <x14:conditionalFormatting xmlns:xm="http://schemas.microsoft.com/office/excel/2006/main">
          <x14:cfRule type="cellIs" priority="6121" operator="equal" id="{7F66DA47-B03B-49BA-8401-069D18D78F2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122" operator="equal" id="{22D64046-4C42-4ACB-AEA5-C66D89A9007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23" operator="equal" id="{072CDCEA-C631-482F-BD30-556009CDC6C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124" operator="equal" id="{D0589B8C-EDD4-4C24-90B6-B5B39DA5B45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125" operator="equal" id="{FF3657EA-55EA-46F5-BFCF-E32BD0E9DD1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126" operator="equal" id="{88C9C817-13F0-490A-9C49-A492C8BC1BC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127" operator="equal" id="{C6176F0D-6F7B-4BAD-9D9F-0CEA8494F60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128" operator="equal" id="{B881B3C2-824E-474F-A211-E2962832407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129" operator="equal" id="{FE3CBD2B-1B67-4467-B7B9-2F182DDD5FA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130" operator="equal" id="{2620AAF4-86F0-4625-9497-6FD49B28869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131" operator="equal" id="{50FE13C5-4F2C-4A68-944B-3F3E50EAAB0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132" operator="equal" id="{B8E312F4-923A-4BFD-84C5-27DF5CA492B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I17</xm:sqref>
        </x14:conditionalFormatting>
        <x14:conditionalFormatting xmlns:xm="http://schemas.microsoft.com/office/excel/2006/main">
          <x14:cfRule type="cellIs" priority="6133" operator="equal" id="{5D0E0C25-EDFD-464E-BD51-2FE1548C723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134" operator="equal" id="{1298DB97-2550-4309-8889-0B88FD5AC98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135" operator="equal" id="{9BAF9F26-34EC-4FB4-9078-FF6646278B8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I17</xm:sqref>
        </x14:conditionalFormatting>
        <x14:conditionalFormatting xmlns:xm="http://schemas.microsoft.com/office/excel/2006/main">
          <x14:cfRule type="cellIs" priority="6106" operator="equal" id="{B247445E-DB19-48F1-9C3B-9917C5DA0B7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107" operator="equal" id="{1976EEF5-A58A-4548-9FA0-F4891005033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08" operator="equal" id="{06A1B0E7-C88A-48CC-9720-631742132B4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109" operator="equal" id="{456322FC-D5B1-478B-91DD-81F4054EF3F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110" operator="equal" id="{39E61E12-C13C-4F9F-B5A6-F85F3339D7E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111" operator="equal" id="{BE3D553D-AE14-4F84-AAAC-08124ED25EE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112" operator="equal" id="{FEB7C4FC-0B35-4594-94E6-0575B22C34F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113" operator="equal" id="{0136FC0E-A284-4135-BAD7-BC0DC187D1E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114" operator="equal" id="{9F464131-ADB3-4960-BB8E-E09CCCB2A71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115" operator="equal" id="{F28949DE-5023-4DC6-897E-DAFF02E5BF8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116" operator="equal" id="{9E94296D-A791-48E9-8119-23051369870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117" operator="equal" id="{FEFDCF64-0174-4449-8141-48B7A375A25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J17</xm:sqref>
        </x14:conditionalFormatting>
        <x14:conditionalFormatting xmlns:xm="http://schemas.microsoft.com/office/excel/2006/main">
          <x14:cfRule type="cellIs" priority="6118" operator="equal" id="{724EEB3C-BB8C-4E89-81AD-CE34C6C8433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119" operator="equal" id="{6B8E1AF5-CB2A-4FE7-B917-924BC4216E8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120" operator="equal" id="{8C0497DE-B7DE-44C1-9ACB-2BA6613D32F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J17</xm:sqref>
        </x14:conditionalFormatting>
        <x14:conditionalFormatting xmlns:xm="http://schemas.microsoft.com/office/excel/2006/main">
          <x14:cfRule type="cellIs" priority="6271" operator="equal" id="{FFF5B4AC-F748-4D6B-8CD2-AEC7F07537D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272" operator="equal" id="{E619869F-4F9B-4A80-94B5-066469251DC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73" operator="equal" id="{C8CA7B95-E17E-4B51-9F64-88AD7CAC82D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274" operator="equal" id="{1C2DD0AD-C109-4B5E-8D83-F4ED8FCA862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275" operator="equal" id="{BC1EF8E3-E89C-4880-AE8A-B80865BC2DD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276" operator="equal" id="{7AA295F7-3F84-4268-BA75-35E3F0E30CE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277" operator="equal" id="{386DC3CE-9411-4EC0-89BC-16F91EBBB6D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278" operator="equal" id="{302F1391-4038-4253-9FA1-5BA93DC657E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279" operator="equal" id="{C5258CDB-7F73-4CE3-910E-9CBD5479C6A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280" operator="equal" id="{D0A231CB-F1B1-4FAB-A0B5-D1F7287B184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281" operator="equal" id="{9F84F1A4-C40D-498E-A32A-8FE6243D9D0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282" operator="equal" id="{67CBD2E8-F4A3-4BDB-B0F0-D439C5C5462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K16</xm:sqref>
        </x14:conditionalFormatting>
        <x14:conditionalFormatting xmlns:xm="http://schemas.microsoft.com/office/excel/2006/main">
          <x14:cfRule type="cellIs" priority="6283" operator="equal" id="{D56F1DFB-D119-4C2E-9BDC-8E85F5CDB50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284" operator="equal" id="{F962443C-C503-4388-9E66-E484E8FEC5F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285" operator="equal" id="{FDA78EFC-4EC2-44B0-AECC-45B0E8CD134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K16</xm:sqref>
        </x14:conditionalFormatting>
        <x14:conditionalFormatting xmlns:xm="http://schemas.microsoft.com/office/excel/2006/main">
          <x14:cfRule type="cellIs" priority="6256" operator="equal" id="{4999C907-16F6-4709-AA13-D638ADE83C3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257" operator="equal" id="{CA11990D-327D-454A-8091-6AF4E613364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58" operator="equal" id="{DC67E179-397D-4912-A811-B19F38235AC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259" operator="equal" id="{A655DFF9-AF81-447F-B45C-3E33F5CA12E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260" operator="equal" id="{4AC71EC5-CD39-4A31-8CF7-38EC0B2C03B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261" operator="equal" id="{15201B41-12D6-4003-B509-A6F3364076C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262" operator="equal" id="{7D3A4B76-2E79-4D22-B3C7-8F1279ABA29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263" operator="equal" id="{0F4D95AE-501A-4388-8204-1A9CB87B198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264" operator="equal" id="{5528822F-2074-43CD-94E3-D948A8B4366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265" operator="equal" id="{0500F658-C68F-4E76-B006-70B5AB4B0A9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266" operator="equal" id="{9E2665FB-7847-4BA0-87F9-66B4221958B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267" operator="equal" id="{DB8FF695-1F87-46F5-B942-3D9002AE1B4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ellIs" priority="6268" operator="equal" id="{86FDC317-5997-4758-B1DA-B20B2826023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269" operator="equal" id="{A4B7D96D-A6B1-4F09-AE56-2507209F510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270" operator="equal" id="{7742B008-7C03-4D61-A8CB-1BC3AB7C5E6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L16</xm:sqref>
        </x14:conditionalFormatting>
        <x14:conditionalFormatting xmlns:xm="http://schemas.microsoft.com/office/excel/2006/main">
          <x14:cfRule type="cellIs" priority="6241" operator="equal" id="{39525B7C-62BC-46AF-B991-406E5AE6B14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242" operator="equal" id="{FF19B32D-ABE6-4CEC-B14F-415FADC746F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43" operator="equal" id="{D007AA75-E696-4FD8-96B0-4F3A6E2CA37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244" operator="equal" id="{FC92DB9A-7805-4BC4-9BC9-D1289475822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245" operator="equal" id="{28007B37-5F65-45E5-8C08-84B8E36D780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246" operator="equal" id="{CE57BB1E-ADA4-47BA-97C1-A87A683BB3F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247" operator="equal" id="{359D3C36-08A6-49EE-BAA9-02F87CAC2AA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248" operator="equal" id="{7C5BE08D-13E7-4310-8E4D-CA922F78186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249" operator="equal" id="{C207C6AA-E112-4122-B797-96755B73AA6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250" operator="equal" id="{70EF87B0-6A11-49E5-B5C9-22EF8A55F14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251" operator="equal" id="{979CBA66-4CAC-42DA-9460-2B05731962F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252" operator="equal" id="{F8D51BEE-1AEF-499D-8191-35E7EE62F2F2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M16</xm:sqref>
        </x14:conditionalFormatting>
        <x14:conditionalFormatting xmlns:xm="http://schemas.microsoft.com/office/excel/2006/main">
          <x14:cfRule type="cellIs" priority="6253" operator="equal" id="{F242B0F2-C1A0-4B94-AFC5-D49854F2E11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254" operator="equal" id="{B9FCC6F4-6DBA-40B6-B122-E1E49DFAAA0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255" operator="equal" id="{765B3266-8C8D-43F8-AB4F-AF624651EC6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M16</xm:sqref>
        </x14:conditionalFormatting>
        <x14:conditionalFormatting xmlns:xm="http://schemas.microsoft.com/office/excel/2006/main">
          <x14:cfRule type="cellIs" priority="6226" operator="equal" id="{CC3DFBC6-86D5-47A0-8DBC-5DBCF3B51BD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227" operator="equal" id="{180D731A-F767-46D4-B802-CDE71B795CC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28" operator="equal" id="{EC73925E-DCB7-4577-AD79-09510B29DBC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229" operator="equal" id="{6A012F1F-3126-4C98-A5BC-2964FB68714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230" operator="equal" id="{5528676D-3CFE-4A21-9380-680243CEC98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231" operator="equal" id="{01EC11B1-87DF-4829-B5E5-725C341E738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232" operator="equal" id="{3231EEF2-4E7F-4523-8E02-A7D391498C8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233" operator="equal" id="{21934A42-B465-46FA-9584-760B6470EA3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234" operator="equal" id="{9A3E37DC-8448-4801-93D2-0B10458EF0A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235" operator="equal" id="{7D02B938-AF08-40F8-8A45-14C81CC41E9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236" operator="equal" id="{0A8E50F9-ABBB-49A1-9B38-56ED48B672B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237" operator="equal" id="{71CB9359-D9C9-4CC7-8C21-F5352C15AC6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N16</xm:sqref>
        </x14:conditionalFormatting>
        <x14:conditionalFormatting xmlns:xm="http://schemas.microsoft.com/office/excel/2006/main">
          <x14:cfRule type="cellIs" priority="6238" operator="equal" id="{B427AA2C-8CDC-4576-896A-8E2C3FD4AF2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239" operator="equal" id="{4A9FAC64-83BE-4A42-BD5A-D29A652E4CC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240" operator="equal" id="{5A37CAC7-7058-4FCE-9DBF-DC8C32D501A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N16</xm:sqref>
        </x14:conditionalFormatting>
        <x14:conditionalFormatting xmlns:xm="http://schemas.microsoft.com/office/excel/2006/main">
          <x14:cfRule type="cellIs" priority="6331" operator="equal" id="{298A8D2B-93F3-4864-B169-BF82F8D82D4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332" operator="equal" id="{6B4651EE-B3A4-4E87-832D-E42AF610432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33" operator="equal" id="{975CEB3A-CDD6-4220-9540-71C605BDA43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334" operator="equal" id="{42FF90CB-8D8C-4166-AA80-031BF8504EA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335" operator="equal" id="{938C23BF-8190-4F72-A3A3-959D07014B9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336" operator="equal" id="{03088823-3AAA-4F0A-8065-2414DED5499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337" operator="equal" id="{0FE20752-1A09-4CC8-9260-5AEE0D69FD9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338" operator="equal" id="{E0BEA7E7-43DF-4F96-9F73-8F4B8A550E8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339" operator="equal" id="{EC50D3AF-17B0-4621-AC70-63F83330B8F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340" operator="equal" id="{9064B2E4-6B65-4DDA-BB4E-FAF5F72E111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341" operator="equal" id="{363693AA-1DE1-4C51-ACC6-C5A37F5A277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342" operator="equal" id="{F0BBA35F-E32E-410F-9FCB-D5886EF2908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G16</xm:sqref>
        </x14:conditionalFormatting>
        <x14:conditionalFormatting xmlns:xm="http://schemas.microsoft.com/office/excel/2006/main">
          <x14:cfRule type="cellIs" priority="6343" operator="equal" id="{99BDF316-71C2-44CE-A4BA-DCEA219143C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344" operator="equal" id="{857C55E4-47A3-45CF-AE47-703A06B9A07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345" operator="equal" id="{C0F264FE-BFB3-49F7-8C71-67C11E786A3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G16</xm:sqref>
        </x14:conditionalFormatting>
        <x14:conditionalFormatting xmlns:xm="http://schemas.microsoft.com/office/excel/2006/main">
          <x14:cfRule type="cellIs" priority="5041" operator="equal" id="{A1178144-61E2-449E-BC06-701B7DA17F2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042" operator="equal" id="{45DA3BED-823E-49F7-8E13-EF95A1DF449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043" operator="equal" id="{FC706B54-C4EB-490D-9B43-8D79D43DA23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044" operator="equal" id="{F5585E56-6631-40DD-B6B6-B7DD6E6E40E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045" operator="equal" id="{39990066-C545-40C0-B982-E26009A668B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046" operator="equal" id="{7BB81FD2-4FA6-4988-8075-0CC313D1298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047" operator="equal" id="{8E8879F7-664B-4B29-9179-3A6C3E15199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048" operator="equal" id="{435908CF-58D5-460D-8E92-BB6013454C2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049" operator="equal" id="{F081B9B3-703D-465F-88AA-C616DB4B317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050" operator="equal" id="{7AA5DE93-3F48-4A30-8EE5-ABE8C670D32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051" operator="equal" id="{33EEECF3-8766-4DF2-82E9-76B6A7C3AB0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052" operator="equal" id="{31EE8AA7-6C89-4A4E-8357-6CB58BB6B4D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Q22</xm:sqref>
        </x14:conditionalFormatting>
        <x14:conditionalFormatting xmlns:xm="http://schemas.microsoft.com/office/excel/2006/main">
          <x14:cfRule type="cellIs" priority="5176" operator="equal" id="{A7EFC384-DDC1-4FB1-A01F-5C4442CE2B7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177" operator="equal" id="{D7684007-AD9D-4A40-B96D-6EA23E00670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78" operator="equal" id="{72B8CBD9-D961-4776-B50F-DFEDD34246C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179" operator="equal" id="{98B2919A-86B2-4974-AF2A-B7CD4A68C38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180" operator="equal" id="{413226A4-CDCA-4FDB-922E-39FC40F5C67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181" operator="equal" id="{0212E091-6FB9-49E7-B0BA-502FB32427B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182" operator="equal" id="{6808D427-E5DD-40DA-93CF-28F59102096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183" operator="equal" id="{C0B2FB53-CAFF-48F5-BE1E-ACFDF394C43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184" operator="equal" id="{AA7D0D9C-D172-472A-857B-49E1A8B717D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185" operator="equal" id="{1145CC2C-7C57-44BA-A485-0C14BFB85C6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186" operator="equal" id="{7ABED872-C3DF-491F-9598-FA003AD4B26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187" operator="equal" id="{861CCAF7-8EF3-48B6-869F-4F4848BEFB3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H22</xm:sqref>
        </x14:conditionalFormatting>
        <x14:conditionalFormatting xmlns:xm="http://schemas.microsoft.com/office/excel/2006/main">
          <x14:cfRule type="cellIs" priority="5188" operator="equal" id="{7DB1D487-4437-409B-9FD8-ECBF66A039F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189" operator="equal" id="{6DF4FE75-EEDB-493E-848A-94FD41112A5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190" operator="equal" id="{C01CD268-050C-43A6-96C8-176C17D85A4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H22</xm:sqref>
        </x14:conditionalFormatting>
        <x14:conditionalFormatting xmlns:xm="http://schemas.microsoft.com/office/excel/2006/main">
          <x14:cfRule type="cellIs" priority="5053" operator="equal" id="{9E4E2E83-C8CD-4584-A6C2-C4030DC2AF2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054" operator="equal" id="{42EDD8CE-4274-4E28-80FB-F13374968F2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055" operator="equal" id="{EB995D34-D651-49CD-9034-3B18A479166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Q22</xm:sqref>
        </x14:conditionalFormatting>
        <x14:conditionalFormatting xmlns:xm="http://schemas.microsoft.com/office/excel/2006/main">
          <x14:cfRule type="cellIs" priority="5206" operator="equal" id="{E4B4EA1E-A6E9-43E6-8D8F-7D6211DCE2F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207" operator="equal" id="{1320E63E-AE5C-42E2-95A2-29BCC5C5843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08" operator="equal" id="{3686BC14-856F-4344-B04A-3EC8C54AB79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209" operator="equal" id="{4E05BD13-4927-4495-9090-EC428D71E7C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210" operator="equal" id="{B2B382CE-DF1E-4A5A-B828-1B1EE1A388C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211" operator="equal" id="{5154C4A7-5C56-4A6B-8B0C-E3DAEDC5764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212" operator="equal" id="{72311B50-52BE-4408-BF6B-E2B7DE42DF7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213" operator="equal" id="{795BE070-5D4C-4801-B705-009E0447A97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214" operator="equal" id="{641EDCD4-A1F0-4152-9814-3D184820C80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215" operator="equal" id="{1D318B7E-A8D6-44B4-B12C-9CF89B7FDA1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216" operator="equal" id="{95E46088-70A1-4581-BA75-BC22834B7CF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217" operator="equal" id="{D72801BB-0F80-4D5F-AE51-DCC4A59BEEE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F22</xm:sqref>
        </x14:conditionalFormatting>
        <x14:conditionalFormatting xmlns:xm="http://schemas.microsoft.com/office/excel/2006/main">
          <x14:cfRule type="cellIs" priority="5218" operator="equal" id="{DA945A5E-B773-4D64-A3FC-7CD3124B8BB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219" operator="equal" id="{D658BC87-8056-4AD6-A6CE-DBFA0C2FC58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220" operator="equal" id="{416962BB-236A-4991-8FB1-EE13A6EFF9E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F22</xm:sqref>
        </x14:conditionalFormatting>
        <x14:conditionalFormatting xmlns:xm="http://schemas.microsoft.com/office/excel/2006/main">
          <x14:cfRule type="cellIs" priority="5191" operator="equal" id="{9A916CFA-5538-489C-B2F8-BDEDFF203D3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192" operator="equal" id="{032FA291-B522-4CC9-8576-45F53492144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93" operator="equal" id="{FD0A324B-BE4A-4AD2-84E0-05C6C6B10A6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194" operator="equal" id="{A9FAAC95-C8F9-4DE8-89E4-12FD41AEB44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195" operator="equal" id="{53D95E78-A80F-41B3-AECB-50B9DB4E915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196" operator="equal" id="{6006DB66-9B72-4F3E-8B7C-86D369B50DF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197" operator="equal" id="{7FDF7A57-78EC-43BA-9F72-3644F317CB9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198" operator="equal" id="{0784CD99-1219-41BA-B1B8-9FD38BE4C7C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199" operator="equal" id="{EE68AE80-A28A-41DE-855C-F3ECFD5C4E5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200" operator="equal" id="{9BDF264F-27C4-4B0B-85F6-4CE9ED3A26C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201" operator="equal" id="{7C9068F6-8DCB-4DAB-99E9-DCA44384CCC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202" operator="equal" id="{07C04E19-691B-412D-9917-F5F878B9812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G22</xm:sqref>
        </x14:conditionalFormatting>
        <x14:conditionalFormatting xmlns:xm="http://schemas.microsoft.com/office/excel/2006/main">
          <x14:cfRule type="cellIs" priority="5203" operator="equal" id="{C4F6A39D-365B-4444-BE88-D7F66A8E146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204" operator="equal" id="{C93EF2F5-726E-4407-BAF2-65CA8EE70C1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205" operator="equal" id="{B702D81D-FFE9-48BE-B68E-39A9284BD33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G22</xm:sqref>
        </x14:conditionalFormatting>
        <x14:conditionalFormatting xmlns:xm="http://schemas.microsoft.com/office/excel/2006/main">
          <x14:cfRule type="cellIs" priority="5161" operator="equal" id="{B932E44F-A93B-48A5-8B3F-BAE5192BE2F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162" operator="equal" id="{37310458-2E9E-44E4-A4D2-75D59EE0553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63" operator="equal" id="{B6DD2540-BF50-43F6-8B31-84BD3B37053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164" operator="equal" id="{445846F3-D8FD-479E-8253-69D2BD97C70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165" operator="equal" id="{C3E7557B-25F9-49D3-AFE2-12E5DCB0902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166" operator="equal" id="{5F5EB6A3-A17A-4062-8644-DC30203A643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167" operator="equal" id="{53DCEEAC-0F5D-47EE-A027-E1791744255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168" operator="equal" id="{4DC23C1B-9DB9-457A-8684-A56F7A5F5B7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169" operator="equal" id="{9A0E37D4-7292-4CFE-84AE-306611CAED0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170" operator="equal" id="{D79FA940-F809-4B22-92DE-7E74AA0FE3C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171" operator="equal" id="{9945353D-8B13-49CB-BED1-DE667007EEF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172" operator="equal" id="{53765029-659E-4208-9BC9-1FE6B9EFBDA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I22</xm:sqref>
        </x14:conditionalFormatting>
        <x14:conditionalFormatting xmlns:xm="http://schemas.microsoft.com/office/excel/2006/main">
          <x14:cfRule type="cellIs" priority="5173" operator="equal" id="{E12A691D-AC52-4844-955D-E6BFF851C9E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174" operator="equal" id="{3CAD14A2-D405-46C1-B0DA-5881D4380AB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175" operator="equal" id="{3E06E81F-ACF2-4DFF-9127-4DB272FE1A9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I22</xm:sqref>
        </x14:conditionalFormatting>
        <x14:conditionalFormatting xmlns:xm="http://schemas.microsoft.com/office/excel/2006/main">
          <x14:cfRule type="cellIs" priority="6346" operator="equal" id="{33369B8B-0FFC-40AA-BBAB-1E961229450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347" operator="equal" id="{E82A98C7-4421-4E62-8694-61ADEC77120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48" operator="equal" id="{1A04BB95-797D-4D15-B8B6-6B5D63D691D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349" operator="equal" id="{755C9E82-5037-4B42-870E-F3B51B304BD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350" operator="equal" id="{EB5F09A1-7F8F-49C1-AF17-97715A2FF7B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351" operator="equal" id="{6B3F0C64-18A2-4F92-A817-B2487886B96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352" operator="equal" id="{E8BA333C-3F4B-4DA1-93B7-B1DDFC3508C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353" operator="equal" id="{F8A980D2-CEF8-42DA-9572-DA078CD3452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354" operator="equal" id="{DB71D29F-D6A4-4960-AC49-54783233F39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355" operator="equal" id="{2B0BACFD-D07F-4DC6-B1B1-977335AC32C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356" operator="equal" id="{DE09783B-5161-4162-BE64-FAEA5F1F422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357" operator="equal" id="{4FC52BA5-20E6-4A9C-AADF-8D1B0BD9DD0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F16</xm:sqref>
        </x14:conditionalFormatting>
        <x14:conditionalFormatting xmlns:xm="http://schemas.microsoft.com/office/excel/2006/main">
          <x14:cfRule type="cellIs" priority="6358" operator="equal" id="{199053B4-3FFA-4DB5-A1D2-1C6C633D635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359" operator="equal" id="{BC88A2C4-C699-41B2-8F01-1805E6B24DB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360" operator="equal" id="{BC3D2EDF-34B1-42CF-B3A9-5801AA30A67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F16</xm:sqref>
        </x14:conditionalFormatting>
        <x14:conditionalFormatting xmlns:xm="http://schemas.microsoft.com/office/excel/2006/main">
          <x14:cfRule type="cellIs" priority="6316" operator="equal" id="{E6C5D299-805D-4E44-BE3D-15ED1CEDACE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317" operator="equal" id="{B2251194-544F-4414-8218-1BCC2848E59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18" operator="equal" id="{63AE0638-BFD7-484D-BDC5-E708C0E32D6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319" operator="equal" id="{5B801989-B500-46BC-907C-637129586A3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320" operator="equal" id="{FA0FFDAB-2119-425F-879B-6DD393A1819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321" operator="equal" id="{0C71CABB-DE80-41D0-92BB-DBF02BB2F9B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322" operator="equal" id="{C294CB32-D1EC-448C-941A-6E44C65F545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323" operator="equal" id="{438BFE17-AF2E-48BB-B7BD-6236E424AD9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324" operator="equal" id="{4EB9811D-F4AA-42DD-990A-CB740B4C286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325" operator="equal" id="{DF235180-9F34-435F-8995-0C204D4094C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326" operator="equal" id="{C7E8D307-2CBD-4B7D-A617-60A3CE4612B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327" operator="equal" id="{29BE73D4-D14A-497F-8282-DCC6A23F9E5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H16</xm:sqref>
        </x14:conditionalFormatting>
        <x14:conditionalFormatting xmlns:xm="http://schemas.microsoft.com/office/excel/2006/main">
          <x14:cfRule type="cellIs" priority="6328" operator="equal" id="{946B93DF-F014-40CC-88DA-BDF05318949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329" operator="equal" id="{C8CFC51E-0037-468B-AC44-774EFF99213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330" operator="equal" id="{0A52F53B-D525-466A-A6CC-7A8BD02AD8D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H16</xm:sqref>
        </x14:conditionalFormatting>
        <x14:conditionalFormatting xmlns:xm="http://schemas.microsoft.com/office/excel/2006/main">
          <x14:cfRule type="cellIs" priority="6301" operator="equal" id="{8D126469-9F45-41BE-9982-C93C6F3BE45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302" operator="equal" id="{6EC71DF3-C6EB-42EB-A76B-79BDAB6139D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03" operator="equal" id="{DF6DC839-B47B-4662-BB6C-C8B7595F65B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304" operator="equal" id="{DB292C88-811B-43AE-9860-BDB6A41E57B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305" operator="equal" id="{CD71FD1C-6FE5-4321-A47D-59D355F94C2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306" operator="equal" id="{7ADE9568-8E2D-45D4-A901-DCD9547D6B8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307" operator="equal" id="{AB40DF1D-E533-490E-A84A-7DF22195048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308" operator="equal" id="{7A849354-B9F5-441C-83CA-E3B4BE838E8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309" operator="equal" id="{3CE9E52B-FCDC-4CED-BA4F-E1A3B614F5B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310" operator="equal" id="{233BD87F-99E7-4BA5-89D1-9813939DDBA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311" operator="equal" id="{6E64341C-108B-4BFF-BD12-C882927A5C7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312" operator="equal" id="{37C551E9-EED4-46F8-A53C-3492842D499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I16</xm:sqref>
        </x14:conditionalFormatting>
        <x14:conditionalFormatting xmlns:xm="http://schemas.microsoft.com/office/excel/2006/main">
          <x14:cfRule type="cellIs" priority="6313" operator="equal" id="{A7B8F61D-1A00-4E0D-A5E1-D1A1FC48866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314" operator="equal" id="{D21E7C24-84F9-4EAF-BE7C-7DB40B26C6C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315" operator="equal" id="{10F904C0-3B6E-4BDB-A4AD-5B522455D40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I16</xm:sqref>
        </x14:conditionalFormatting>
        <x14:conditionalFormatting xmlns:xm="http://schemas.microsoft.com/office/excel/2006/main">
          <x14:cfRule type="cellIs" priority="6286" operator="equal" id="{05455BF8-EEA7-4E86-BAC5-A0B2225F968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287" operator="equal" id="{3F65286D-3937-4B2A-9528-4B19312F6E1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88" operator="equal" id="{DD5E6A8C-1794-41DA-BFA7-D4C37E3CE98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289" operator="equal" id="{4663A847-FB6D-48E2-A7ED-A16D168DDAF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290" operator="equal" id="{1707D7B1-F437-4C6D-87B9-384E42EEB06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291" operator="equal" id="{A607B35E-BC1A-4CDF-B9FB-A03CF2A91F4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292" operator="equal" id="{5FB33B86-2540-4B33-9B27-E1B393582E5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293" operator="equal" id="{53E67635-CD52-4CC4-8AA5-C6C2CBE2E1E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294" operator="equal" id="{2AEB4998-F197-4C33-B9F3-2A432FDC178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295" operator="equal" id="{95A5E21B-E2ED-48E6-9073-339406F8B22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296" operator="equal" id="{2CAA7AF0-41D7-46D1-8BE8-01066C26EF2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297" operator="equal" id="{4E8EEDD5-8809-4D8E-984C-B57C6E6E5DC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J16</xm:sqref>
        </x14:conditionalFormatting>
        <x14:conditionalFormatting xmlns:xm="http://schemas.microsoft.com/office/excel/2006/main">
          <x14:cfRule type="cellIs" priority="6298" operator="equal" id="{50B899D9-DB70-4B20-A2F0-2B89BB0F8BB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299" operator="equal" id="{63E58FFF-962C-439D-B402-48A780E420F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300" operator="equal" id="{B96C53DA-3ACD-407B-921C-1A853DCE14D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J16</xm:sqref>
        </x14:conditionalFormatting>
        <x14:conditionalFormatting xmlns:xm="http://schemas.microsoft.com/office/excel/2006/main">
          <x14:cfRule type="cellIs" priority="6211" operator="equal" id="{766ADA6E-0C3F-4C00-94A2-E76682BA585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212" operator="equal" id="{D59DC88D-16A7-4D57-A959-121A8E8FFBC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213" operator="equal" id="{0342CA7C-6C07-4237-A9CE-1C649CA96F9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214" operator="equal" id="{DE773D49-AF1E-4A96-8E80-65AC2181B04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215" operator="equal" id="{9D7921C3-5D0E-49BE-9D74-DB2AF575B09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216" operator="equal" id="{FC34EE36-8972-471B-AE89-CE9D68A8219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217" operator="equal" id="{D425D1AC-EBDB-4487-89CB-8CEE81B961F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218" operator="equal" id="{E26F680A-97D2-4BD6-8590-5F860BA923F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219" operator="equal" id="{3E8D1328-6AB9-43ED-99DA-3B6E32C45BC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220" operator="equal" id="{CDAAF404-5A16-4297-A85E-D87C0947D8C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221" operator="equal" id="{4E82D906-1D06-4149-87CB-503D1BBDD50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222" operator="equal" id="{D46BB7C7-67F1-4C73-8619-AA760D756A0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O16</xm:sqref>
        </x14:conditionalFormatting>
        <x14:conditionalFormatting xmlns:xm="http://schemas.microsoft.com/office/excel/2006/main">
          <x14:cfRule type="cellIs" priority="6223" operator="equal" id="{2963AB52-D9E8-4C51-8E7B-6B9B1240801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224" operator="equal" id="{91CDEDBA-F5A4-4F2C-80BC-368A6276D8F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225" operator="equal" id="{1650453D-C365-431E-AC47-53E84818D5F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O16</xm:sqref>
        </x14:conditionalFormatting>
        <x14:conditionalFormatting xmlns:xm="http://schemas.microsoft.com/office/excel/2006/main">
          <x14:cfRule type="cellIs" priority="6196" operator="equal" id="{055D143C-05EC-4EFE-9D4B-F750ECE757E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197" operator="equal" id="{E7B5F111-89E5-48DC-8AC9-8D3856E381A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98" operator="equal" id="{F1C8B24B-AE51-40E9-B2B4-4D9A2C55F4F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199" operator="equal" id="{396F9AA3-A41A-4192-834A-69ED8F74931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200" operator="equal" id="{5BFBE7A4-1E9B-49F9-9CC2-A12F4C3AF2C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201" operator="equal" id="{BF814AB1-775F-4D0E-A302-66F62E3612E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202" operator="equal" id="{09510BF9-F0F1-49C4-9ED6-6D886751868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203" operator="equal" id="{A84505E9-9A98-4129-AE27-1524CEC3B93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204" operator="equal" id="{E6C1F3EF-CA47-4D5C-9D0C-C6AF648511F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205" operator="equal" id="{2516F85C-CDD6-46A7-8D9D-CF9B31BAAE1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206" operator="equal" id="{DB62B8CB-A928-41C3-ADBA-231DB651D9B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207" operator="equal" id="{2AC7ADDE-792A-4F98-8B37-1C236F3E369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P16</xm:sqref>
        </x14:conditionalFormatting>
        <x14:conditionalFormatting xmlns:xm="http://schemas.microsoft.com/office/excel/2006/main">
          <x14:cfRule type="cellIs" priority="6208" operator="equal" id="{171F189E-E598-49B1-BB40-7F46F102303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209" operator="equal" id="{07B4CB92-7554-41FB-B0ED-2B850A37F83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210" operator="equal" id="{7171B308-12E7-4117-8831-8C5E1F36CD4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P16</xm:sqref>
        </x14:conditionalFormatting>
        <x14:conditionalFormatting xmlns:xm="http://schemas.microsoft.com/office/excel/2006/main">
          <x14:cfRule type="cellIs" priority="6181" operator="equal" id="{92A9A0BA-30F5-4B75-8FEB-07F2A1AB9D2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182" operator="equal" id="{8AEB4975-04E6-4CB4-80CE-7BE4DC0554E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83" operator="equal" id="{7983832A-23F0-4C38-9B16-EE6BBC2D86A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184" operator="equal" id="{B264A3E0-778C-4EA4-993E-F5765E0C51C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185" operator="equal" id="{F2BDAA6B-B160-4FB9-928F-652435AB8F5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186" operator="equal" id="{7436C174-0AFD-4CE3-A41B-76659C346B6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187" operator="equal" id="{9C5852F1-592A-42A6-A494-C2ACFE0B5F2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188" operator="equal" id="{E1904054-9B9E-4ED7-9253-7EB98D20C87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189" operator="equal" id="{D1BAEB9F-052C-4837-800F-5579B768996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190" operator="equal" id="{DA922B14-E0B8-4A3B-B9B4-FA5ACB21BF9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191" operator="equal" id="{56FA75B0-6BFE-4B6C-AF01-EB2651678FA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192" operator="equal" id="{5614D511-A13D-4335-B9D1-0DBEA60AA9B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Q16</xm:sqref>
        </x14:conditionalFormatting>
        <x14:conditionalFormatting xmlns:xm="http://schemas.microsoft.com/office/excel/2006/main">
          <x14:cfRule type="cellIs" priority="6193" operator="equal" id="{493F662F-2651-42DB-8FFF-21440A5B726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194" operator="equal" id="{B1E59DC4-5AFC-4B46-8DB2-1D1C589EBFC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195" operator="equal" id="{0853AAF2-AC6C-417F-9D16-A931BD27E56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Q16</xm:sqref>
        </x14:conditionalFormatting>
        <x14:conditionalFormatting xmlns:xm="http://schemas.microsoft.com/office/excel/2006/main">
          <x14:cfRule type="cellIs" priority="6166" operator="equal" id="{7A21022F-EB05-433A-A7AE-F3631B6CBB7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167" operator="equal" id="{77ACEF6D-9E57-4644-B540-0A82A1642A8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68" operator="equal" id="{6A40A749-DA5C-44FA-921B-107B7782649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169" operator="equal" id="{ED32D331-5287-4AFC-B4A0-FB604167C0C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170" operator="equal" id="{064D6053-734A-45CE-ACC4-92196FBDF4D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171" operator="equal" id="{EB55B82A-DBC7-4A81-A5D2-D30708354CD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172" operator="equal" id="{61691976-3DD1-4BE7-81BC-134932A42B9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173" operator="equal" id="{8A6E4565-7520-47DA-B0CD-B932129196F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174" operator="equal" id="{21EB04F8-4784-4751-A85E-97512785415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175" operator="equal" id="{093B9B7D-E081-4459-8ED5-1D873BA986E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176" operator="equal" id="{9E419B7E-351D-494C-8D55-DDA146004DF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177" operator="equal" id="{DD394B88-4176-4AB1-A183-C9CEABE3D7A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F17</xm:sqref>
        </x14:conditionalFormatting>
        <x14:conditionalFormatting xmlns:xm="http://schemas.microsoft.com/office/excel/2006/main">
          <x14:cfRule type="cellIs" priority="6178" operator="equal" id="{EA1DEF24-F153-4AE5-839B-6CE2855A047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179" operator="equal" id="{DC913EC3-DBEA-429F-BB0E-07BB01C250B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180" operator="equal" id="{2EDAD2DF-73EB-4C93-B89E-AB96414D0D3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F17</xm:sqref>
        </x14:conditionalFormatting>
        <x14:conditionalFormatting xmlns:xm="http://schemas.microsoft.com/office/excel/2006/main">
          <x14:cfRule type="cellIs" priority="6091" operator="equal" id="{4AFC6FB0-0AEC-46E8-A383-5FA399248CD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092" operator="equal" id="{BA69BD25-9BE6-476D-8CBB-785EC6019D5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093" operator="equal" id="{D8343715-6A84-4746-8059-D238AF284C9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094" operator="equal" id="{97141BEB-3024-4578-8CD1-E16A79B9241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095" operator="equal" id="{A93C6C60-A424-43FB-AF09-6FAFEA5BA7B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096" operator="equal" id="{FB05A506-AAB4-4D6D-ABE8-13341055C3B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097" operator="equal" id="{3537AD16-EEF8-453A-9ECE-0DABA51F46A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098" operator="equal" id="{53CE6A48-B2F8-4AAF-99E0-B3067DB4779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099" operator="equal" id="{A9F838C7-7CE0-4CB8-846B-AFF71E5F6CE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100" operator="equal" id="{E3D9B751-D9CA-4365-A6FB-61F75E864A2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101" operator="equal" id="{7C562F28-40B9-4FD9-BCFD-06341BA7698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102" operator="equal" id="{B1A66321-4944-46E7-9C74-F7BD682C695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K17</xm:sqref>
        </x14:conditionalFormatting>
        <x14:conditionalFormatting xmlns:xm="http://schemas.microsoft.com/office/excel/2006/main">
          <x14:cfRule type="cellIs" priority="6103" operator="equal" id="{FFD787FE-E1B0-4792-8E84-7545E0517F8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104" operator="equal" id="{CFA64DA8-BBA0-47FF-8817-3AE1A528A5F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105" operator="equal" id="{13F4A222-56BF-4ED6-B15D-64E2C9C4EC3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K17</xm:sqref>
        </x14:conditionalFormatting>
        <x14:conditionalFormatting xmlns:xm="http://schemas.microsoft.com/office/excel/2006/main">
          <x14:cfRule type="cellIs" priority="6076" operator="equal" id="{6A1BEE51-1A92-4265-9C31-DD4564FCAD1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077" operator="equal" id="{568EB8E2-67A0-47FC-BC17-1040B0B76FC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078" operator="equal" id="{9F956737-323C-4E0E-9904-B53FA160550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079" operator="equal" id="{EC905812-F3E7-4334-A990-BBE2F550636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080" operator="equal" id="{611AD0CD-06A6-4E35-8886-44C3D1DE324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081" operator="equal" id="{0D9F6E91-D647-475F-BDBC-62174B54069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082" operator="equal" id="{ECEFFAD5-61E7-4E6A-9ACB-A94AF29DD2D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083" operator="equal" id="{EE09D24C-15DF-4843-AA68-54ABD9EE68B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084" operator="equal" id="{8C721488-AEAE-4A10-AB2E-0E42A50D6DB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085" operator="equal" id="{68350878-D1F4-4A14-AE47-5416A2960F7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086" operator="equal" id="{C848A3C6-DCAD-4C5E-A0D8-8A383E7C8C1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087" operator="equal" id="{D412465F-48D1-418D-8153-424FFA5F3AC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L17</xm:sqref>
        </x14:conditionalFormatting>
        <x14:conditionalFormatting xmlns:xm="http://schemas.microsoft.com/office/excel/2006/main">
          <x14:cfRule type="cellIs" priority="6088" operator="equal" id="{BB607B86-500F-4274-996A-75FB0C9D9C5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089" operator="equal" id="{2D5F7227-BBE5-4753-85F5-5AD56743025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090" operator="equal" id="{9047237D-2AFE-4343-8B8B-DFDB8AF4B58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L17</xm:sqref>
        </x14:conditionalFormatting>
        <x14:conditionalFormatting xmlns:xm="http://schemas.microsoft.com/office/excel/2006/main">
          <x14:cfRule type="cellIs" priority="6061" operator="equal" id="{A8130823-8BD0-453D-8C98-A447D941207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062" operator="equal" id="{EA1BE244-68B4-4C15-A399-A5B80B027CE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063" operator="equal" id="{2A7B5C7C-E513-4F16-8C96-83BC8885C02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064" operator="equal" id="{CBB0876F-FCBA-48CE-A9D0-DBC62320A3B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065" operator="equal" id="{23CE93E1-15D3-41E6-A705-5E9E31ACBB7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066" operator="equal" id="{122F5AF6-E4E8-41A1-9437-E613BE697F8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067" operator="equal" id="{62FB4769-E309-4C92-A1F2-FD152CD59FA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068" operator="equal" id="{061E4CBA-4361-4E75-9F6F-0C877C24694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069" operator="equal" id="{02B8DDEB-F40C-415A-80EB-64A254C5C4B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070" operator="equal" id="{F7F5E1AA-AF52-47E5-8118-9B7503E0A35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071" operator="equal" id="{356BF68A-3BF4-44A3-B130-CFE6A255EF6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072" operator="equal" id="{D5C7EBA9-B1FE-4CC5-8B59-FEEDA959ECB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M17</xm:sqref>
        </x14:conditionalFormatting>
        <x14:conditionalFormatting xmlns:xm="http://schemas.microsoft.com/office/excel/2006/main">
          <x14:cfRule type="cellIs" priority="6073" operator="equal" id="{F663CF27-13D6-432D-829E-D4D7909FD57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074" operator="equal" id="{9C75FFB7-A5F7-4FF3-A6F3-2E431647C40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075" operator="equal" id="{55A8A864-FD60-44EE-B3AA-546B3C84984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M17</xm:sqref>
        </x14:conditionalFormatting>
        <x14:conditionalFormatting xmlns:xm="http://schemas.microsoft.com/office/excel/2006/main">
          <x14:cfRule type="cellIs" priority="6046" operator="equal" id="{06CF94BB-9E7A-4700-B767-31A2FF3D4E9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047" operator="equal" id="{E3E6D14B-82B7-471B-8C36-01AB15E8680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048" operator="equal" id="{C6B1E43C-78CB-46D6-A8BD-E424543B940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049" operator="equal" id="{BDC672B3-E5AC-47A8-9E7E-C254B1FF568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050" operator="equal" id="{6130E3F4-90C7-4C20-81F1-B558F3363BC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051" operator="equal" id="{E107D5F9-9EEA-4ABC-B8C7-D40BB305B90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052" operator="equal" id="{E7F3924E-7933-436A-A55B-2CC1DA4FE02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053" operator="equal" id="{E84F85D7-8206-49BA-8A1F-D4920F9B18E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054" operator="equal" id="{17ADE665-55D5-49E1-AC09-10720A3751D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055" operator="equal" id="{2EE83541-90BE-4E49-96C2-4E764B6611D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056" operator="equal" id="{7066F429-CE78-4A1E-BAC7-CC69BFC3879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057" operator="equal" id="{334D71F6-41EC-466E-98E6-214825C2BA5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N17</xm:sqref>
        </x14:conditionalFormatting>
        <x14:conditionalFormatting xmlns:xm="http://schemas.microsoft.com/office/excel/2006/main">
          <x14:cfRule type="cellIs" priority="6058" operator="equal" id="{19A6625E-E1B6-4868-A6EC-9D243122101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059" operator="equal" id="{D7C10FFB-E811-42A4-ABAC-FE0BC40D73D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060" operator="equal" id="{5CCB91B6-DB18-4746-8604-9D5247112FD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N17</xm:sqref>
        </x14:conditionalFormatting>
        <x14:conditionalFormatting xmlns:xm="http://schemas.microsoft.com/office/excel/2006/main">
          <x14:cfRule type="cellIs" priority="5971" operator="equal" id="{3D58CA0D-62B8-4CD4-ABA0-D16CB47ED5D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972" operator="equal" id="{74414164-DB07-407A-90C4-493D5A99454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73" operator="equal" id="{8E4D602D-834C-4482-9168-F96EB9768AB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974" operator="equal" id="{D7F7F8A0-E10E-4164-8E20-284564E2AD7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975" operator="equal" id="{B28F6F13-B2BE-45D9-9905-F92650B2FDC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976" operator="equal" id="{AA605CC4-3C92-4358-821D-D5CFF96CDC6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977" operator="equal" id="{81FBD5F7-F448-442B-952A-631F7203C05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978" operator="equal" id="{795F7819-B8CC-4A3A-9225-B0E2AD6B84F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979" operator="equal" id="{267C7F42-621A-472A-B2CF-554826F4064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980" operator="equal" id="{EEE31373-07EC-47B9-AC48-EECAE2EBD0A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981" operator="equal" id="{D3937B2D-8184-45B8-BE62-0E44706053F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982" operator="equal" id="{EE857ACC-24C7-4EB9-922D-73FD454197D2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G18</xm:sqref>
        </x14:conditionalFormatting>
        <x14:conditionalFormatting xmlns:xm="http://schemas.microsoft.com/office/excel/2006/main">
          <x14:cfRule type="cellIs" priority="5983" operator="equal" id="{6642BF00-0392-475F-A972-149AF29C50A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984" operator="equal" id="{3A75E973-BC05-4555-A5D2-EFB09861CDA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985" operator="equal" id="{44C23B9D-D878-45BA-8972-9FC2533F67A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G18</xm:sqref>
        </x14:conditionalFormatting>
        <x14:conditionalFormatting xmlns:xm="http://schemas.microsoft.com/office/excel/2006/main">
          <x14:cfRule type="cellIs" priority="5956" operator="equal" id="{3AC632CB-F0BE-4331-BC7B-7F52F04221D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957" operator="equal" id="{39A5F191-57A0-4840-A624-46A11214AA7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58" operator="equal" id="{C3CF8EAC-A136-46BD-9BC8-9837BA56D45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959" operator="equal" id="{EFB4E47D-DCAD-4A39-A87D-DE3B8D8A4EC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960" operator="equal" id="{2BA5ABE3-87C7-426B-A943-CA8B0EDACCE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961" operator="equal" id="{0C0DEA9E-892A-4D6D-8E47-33043C6FFB5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962" operator="equal" id="{0D082808-910A-483F-8995-07A4F25B783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963" operator="equal" id="{FC4209F4-71D0-4C45-A3B2-A4C33D4D463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964" operator="equal" id="{837CA6EE-B676-48D4-8E66-092E1FA0DF9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965" operator="equal" id="{33D1F092-95D1-47DC-9241-01EDF2E7B76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966" operator="equal" id="{FD695DF1-CE4B-45E5-B5C7-17D38191790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967" operator="equal" id="{6059A687-0AC2-4A43-A088-38BDB6F5CC6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cellIs" priority="5968" operator="equal" id="{F8EEBECD-4981-473A-BF60-F0C3E5046B8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969" operator="equal" id="{DF927382-C07D-4A95-B397-4BA4FD5AB5F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970" operator="equal" id="{560E3EFD-5B98-46C2-9C40-56AA849CB44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cellIs" priority="5941" operator="equal" id="{718D4E90-00A8-424C-8A22-65BCEB6A0ED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942" operator="equal" id="{3E3556E3-F483-4EF4-A5A7-E3288D68388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43" operator="equal" id="{8E446FB8-B2A9-4FD4-9C3D-0430CBF9A6B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944" operator="equal" id="{79B6EC3D-0479-41A5-9C1F-52F64267111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945" operator="equal" id="{E908736E-719B-409C-AE5B-53E37724A6E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946" operator="equal" id="{00CBD016-B2EA-4B78-BBD2-08E3E8D953B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947" operator="equal" id="{2044B5BB-5306-4DC3-9D4E-ACBC8A98786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948" operator="equal" id="{CD9860E4-2E65-41CD-A2A4-9250D710DDF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949" operator="equal" id="{5D826336-9CCA-45ED-BB40-BB46CC49592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950" operator="equal" id="{0837961D-59B1-432D-9FAE-593DE18F3B6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951" operator="equal" id="{9FC83F01-0FD7-4D87-BD06-8C5F3905CFD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952" operator="equal" id="{C062EB3A-970B-4AB7-B0E1-93DED071E9E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I18</xm:sqref>
        </x14:conditionalFormatting>
        <x14:conditionalFormatting xmlns:xm="http://schemas.microsoft.com/office/excel/2006/main">
          <x14:cfRule type="cellIs" priority="5953" operator="equal" id="{52AEFAB3-B863-4E43-B384-F806E0B2C0E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954" operator="equal" id="{D57D6958-C2C8-4D08-9533-930D1DD589A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955" operator="equal" id="{BC4E16DB-112F-4B03-975E-1D9A63B34FD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I18</xm:sqref>
        </x14:conditionalFormatting>
        <x14:conditionalFormatting xmlns:xm="http://schemas.microsoft.com/office/excel/2006/main">
          <x14:cfRule type="cellIs" priority="5926" operator="equal" id="{7C404BE5-CB66-4B3F-BAA7-3D52DF778B1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927" operator="equal" id="{EB0534E4-0C1A-439C-8719-4765E1869A2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928" operator="equal" id="{EC26223F-C46C-442F-9956-DC29FE94F24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929" operator="equal" id="{DA16EDCE-5181-4CE4-BD98-C5E9492A306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930" operator="equal" id="{0551EE73-40F1-4CBB-A9D8-67A4255AF6A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931" operator="equal" id="{A5F8A234-C282-4D42-A3BF-0516BD011C9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932" operator="equal" id="{E9DD0A8D-90F8-4CED-9516-0B6C655079D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933" operator="equal" id="{F4F45CA1-6759-4397-B966-5F1922E07F8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934" operator="equal" id="{4BD5636C-2ADD-414C-8152-E54F39B716E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935" operator="equal" id="{AF1FA13F-E7F9-47E2-8BF4-92A0CBF4A45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936" operator="equal" id="{5C8A6A37-7694-41D3-801C-EB46E8CE3EE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937" operator="equal" id="{38C07E89-386E-4E71-8632-E15CD102E8D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cellIs" priority="5938" operator="equal" id="{0F59EAA8-9828-41A3-91DB-BA032A8D7FE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939" operator="equal" id="{E02A17F3-65DC-4911-9A15-487CF597E6A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940" operator="equal" id="{7E4AB069-EED3-45D2-9848-EEEB1E30619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cellIs" priority="5851" operator="equal" id="{C3B2BA51-E87A-4A71-9C3F-0C800347854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852" operator="equal" id="{ECF155BC-0C86-4FFE-832A-A3443BC92BD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53" operator="equal" id="{DA220F15-4470-40DB-A488-CB9C0BD0728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854" operator="equal" id="{D819293E-04F5-4747-93EC-B05D1B17B44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855" operator="equal" id="{0249C98F-A467-42FA-8828-FE0EF8025DC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856" operator="equal" id="{7CD80B88-C838-438B-93EF-8AE0371C5F1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857" operator="equal" id="{D5156A76-2C71-4F10-A16C-4D2B9FC5642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858" operator="equal" id="{EE5574BC-63FF-49DD-8ADB-02A193CF35B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859" operator="equal" id="{0C467078-C27D-4651-9B0D-F336FBFBECB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860" operator="equal" id="{173541EB-93C1-4767-A6F2-36B3FE099D6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861" operator="equal" id="{9168850A-AB9F-42E8-86D5-10F40DAA629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862" operator="equal" id="{7814646B-3AF1-46A2-A6C8-6916305E076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O18</xm:sqref>
        </x14:conditionalFormatting>
        <x14:conditionalFormatting xmlns:xm="http://schemas.microsoft.com/office/excel/2006/main">
          <x14:cfRule type="cellIs" priority="5863" operator="equal" id="{AA7400E9-424D-4916-82F9-D2BF2359F37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864" operator="equal" id="{B4C74275-01E9-4782-AF80-36B7BB2D85D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865" operator="equal" id="{2D76C0C1-663A-45D3-8033-27479B93EC6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O18</xm:sqref>
        </x14:conditionalFormatting>
        <x14:conditionalFormatting xmlns:xm="http://schemas.microsoft.com/office/excel/2006/main">
          <x14:cfRule type="cellIs" priority="5836" operator="equal" id="{64A72229-2483-4F93-8FA5-E224602578F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837" operator="equal" id="{58128903-3D10-4A57-9870-3BF67DDD9FB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38" operator="equal" id="{08AA943F-A172-415D-B879-CB0077A5DCD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839" operator="equal" id="{F2A30462-C7E3-4715-8AE6-E5319C00581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840" operator="equal" id="{A39B082D-7A2E-4119-9F21-BE042E8DA12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841" operator="equal" id="{322462D4-DF8B-44BF-9E3E-C1532101F88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842" operator="equal" id="{B6F421DE-6AB6-4871-AA5B-399BF86BC71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843" operator="equal" id="{8D7A21B0-B409-459D-9C1A-40256AEA84C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844" operator="equal" id="{C5BAF99B-6B0F-4EA5-8978-33D13A4DFA2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845" operator="equal" id="{4B1BE725-3096-4E8F-AC9A-6762B5BFFD1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846" operator="equal" id="{7CB829F9-47BE-4F54-9F15-0EE3577CD90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847" operator="equal" id="{4B3DEC09-D5B4-4E18-B063-E4655A8A728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cellIs" priority="5848" operator="equal" id="{ECBEC137-DAD3-4D8E-A982-0C956E00C0F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849" operator="equal" id="{4E84062A-568C-4332-B6F7-F7011B18CDF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850" operator="equal" id="{5CA00C5E-ED4E-469B-BC07-B2132F77724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cellIs" priority="5821" operator="equal" id="{B987B716-3DA2-4DD9-86B8-A0233DECC92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822" operator="equal" id="{5FFB81F8-EB8D-4C1B-B797-16C8C2F39B3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23" operator="equal" id="{0FEC296B-9C58-48EE-9FB9-D006310D2E4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824" operator="equal" id="{4AF7D3D1-0E91-4D68-BDBF-7449B78F917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825" operator="equal" id="{A330E40C-DAD7-402C-998B-0AC9534F1FB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826" operator="equal" id="{CFF10D58-1497-44D7-86F6-57F904B30C6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827" operator="equal" id="{CC8729D2-5303-4BB1-AF4D-CF30D177892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828" operator="equal" id="{BF68496D-E068-49E4-9E78-DEEE5C5992C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829" operator="equal" id="{61759456-9721-4DFA-8206-EA508CC66E9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830" operator="equal" id="{78ACF79E-8844-4443-B4F8-79930B31F01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831" operator="equal" id="{05D16F47-698D-4311-9753-EA942E30E6C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832" operator="equal" id="{C214F8DF-6E5C-4A46-A077-9FD29A6439A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Q18</xm:sqref>
        </x14:conditionalFormatting>
        <x14:conditionalFormatting xmlns:xm="http://schemas.microsoft.com/office/excel/2006/main">
          <x14:cfRule type="cellIs" priority="5833" operator="equal" id="{E32DC779-5F98-415A-9B5A-233C7CEC5D1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834" operator="equal" id="{0E70A17B-D06A-48F4-B19C-63B04763934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835" operator="equal" id="{AA408097-90C6-4AE6-9E40-A23D18C7262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Q18</xm:sqref>
        </x14:conditionalFormatting>
        <x14:conditionalFormatting xmlns:xm="http://schemas.microsoft.com/office/excel/2006/main">
          <x14:cfRule type="cellIs" priority="5806" operator="equal" id="{559B3807-CE9F-44CE-A2A1-7A4A1B779D9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807" operator="equal" id="{B482371C-3B2F-4161-9CA9-A49296022D5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08" operator="equal" id="{740D6D08-FA9A-452D-B3DE-F21F75063DC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809" operator="equal" id="{4B4F805F-DAA1-4DBE-88CB-38670D43406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810" operator="equal" id="{54BFBCEC-234A-47C1-B951-DE4CDC1CCD6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811" operator="equal" id="{34549E3C-BF99-476F-A4DA-03718782EE2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812" operator="equal" id="{0E1AC8CC-9355-4D7F-9661-EA459F3664E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813" operator="equal" id="{40C2CCDE-C181-40D1-9C2E-E34DD4DB23C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814" operator="equal" id="{10B137A5-1F50-4F06-958D-67859947306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815" operator="equal" id="{A98EA4A6-044D-40D0-A5AE-F041BDCCACC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816" operator="equal" id="{0F5FC8F8-6BDA-442D-A111-C64B143894D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817" operator="equal" id="{18F01ABB-5293-4B2E-AFF0-B4C1BF55C7B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cellIs" priority="5818" operator="equal" id="{9CC51E83-44B2-4A92-AEC2-A415B73A84C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819" operator="equal" id="{66A5F1EF-0B40-4368-8E48-DDE083E8A6B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820" operator="equal" id="{EBAE8522-7CEF-47F8-B984-7AF54911753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cellIs" priority="5731" operator="equal" id="{B40570F2-AC15-4947-9EEE-6FF16377CF1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732" operator="equal" id="{125CB513-E727-4E7D-BCB2-843E7665378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33" operator="equal" id="{E48C561B-E66F-418E-809E-CFAA89ECE93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734" operator="equal" id="{98D0CC5D-3D14-47EE-9AA4-026843A95BA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735" operator="equal" id="{C55F943C-647C-4B7D-8250-53E66FB5A54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736" operator="equal" id="{745BB944-ECF6-458B-A23A-97D6FC3EEC6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737" operator="equal" id="{9F7D30C6-2AD3-42FA-B78B-55B10B087A3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738" operator="equal" id="{49E55A8D-E062-4A7D-A7D1-595D203AE2D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739" operator="equal" id="{DAAAE055-21A2-47C2-8F19-248E37951C5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740" operator="equal" id="{0C048AAD-4721-4E7C-8122-655A709763B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741" operator="equal" id="{E1EF2F24-877A-4144-9477-5396947A78F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742" operator="equal" id="{3E36A5DD-8FF3-4225-A0AC-72DE379C16E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K19</xm:sqref>
        </x14:conditionalFormatting>
        <x14:conditionalFormatting xmlns:xm="http://schemas.microsoft.com/office/excel/2006/main">
          <x14:cfRule type="cellIs" priority="5743" operator="equal" id="{EB43049C-0F87-44DF-83E2-C8358C574E5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744" operator="equal" id="{3929FE24-FD8F-431B-8661-C2DE1775F00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745" operator="equal" id="{108B90E8-0FFD-41F2-89AF-156878958A4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K19</xm:sqref>
        </x14:conditionalFormatting>
        <x14:conditionalFormatting xmlns:xm="http://schemas.microsoft.com/office/excel/2006/main">
          <x14:cfRule type="cellIs" priority="5716" operator="equal" id="{7D3DBC9F-6C42-43F4-81A2-F13D8E10B57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717" operator="equal" id="{22E48F4D-DEBE-498E-9A40-1E30028F305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18" operator="equal" id="{1E279A56-FE45-46FF-9A07-C5CB58AF907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719" operator="equal" id="{1D875592-AA18-4566-9A61-F0E82F11480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720" operator="equal" id="{A2F59FB9-15F6-4424-9525-9E1DD4CCB9A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721" operator="equal" id="{F2CF47CD-0920-496B-AD89-FB0D7BB4403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722" operator="equal" id="{9995C40C-EC8C-4C2A-89C5-E983FFFE341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723" operator="equal" id="{D6DC8D6A-3A95-4AA4-9F49-56724C7DFC6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724" operator="equal" id="{126B26AB-C23D-4E0E-909D-5BA66311604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725" operator="equal" id="{0D270EDE-0BAB-4047-BC4B-D0697A52AB7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726" operator="equal" id="{68981328-ADFA-4F39-8D8C-6F7320BD9C1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727" operator="equal" id="{C43BDBA5-EC17-4161-ACE0-838F503298D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cellIs" priority="5728" operator="equal" id="{2E7A276E-5D13-4840-90EB-C4B9D28DE2C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729" operator="equal" id="{A55ED78F-64BD-4E1C-84DF-A297FDFAAE2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730" operator="equal" id="{4EF5021B-0252-4284-8A95-781EAE8C9FE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cellIs" priority="5701" operator="equal" id="{41A4A9C2-80CC-4226-B8DC-FA8A2CBC413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702" operator="equal" id="{DE722AF7-8884-479A-BFDF-5F120296AF7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03" operator="equal" id="{98B16698-5C3A-4124-B577-DBEE3F6BD27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704" operator="equal" id="{DAC6483B-B425-4CAF-A619-A1C85BD5BB6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705" operator="equal" id="{DDDA7CE7-8DF2-490E-9B6A-2DEA540B87C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706" operator="equal" id="{D22B81BA-2B41-45AF-AC91-E64D405D5B9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707" operator="equal" id="{C79A403B-CCA8-4A71-AAA8-5481813ADC6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708" operator="equal" id="{1AC607BA-5653-4229-8D29-D417C14C43A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709" operator="equal" id="{38A712A7-745C-49AE-BC64-148678E93C0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710" operator="equal" id="{660560CB-153D-4B0D-8309-5DD66171DCC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711" operator="equal" id="{16369E6E-185B-4DC0-82F1-AAF9442E377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712" operator="equal" id="{FBC38730-5920-40B6-9F10-025E00F04F0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M19</xm:sqref>
        </x14:conditionalFormatting>
        <x14:conditionalFormatting xmlns:xm="http://schemas.microsoft.com/office/excel/2006/main">
          <x14:cfRule type="cellIs" priority="5713" operator="equal" id="{6FFD9631-1B76-4AE3-AD0D-7FF5C802879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714" operator="equal" id="{5775348E-E48C-47C8-9300-D7E751A6002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715" operator="equal" id="{7E0E96D1-060E-4714-8206-509A1219EA2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M19</xm:sqref>
        </x14:conditionalFormatting>
        <x14:conditionalFormatting xmlns:xm="http://schemas.microsoft.com/office/excel/2006/main">
          <x14:cfRule type="cellIs" priority="5431" operator="equal" id="{1D794D3C-FF23-4C04-9CE9-06CC9B4E85C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432" operator="equal" id="{E342116E-1401-47C8-ABFB-0A2DBD6E809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33" operator="equal" id="{F8B7AA20-5B07-4355-876C-F488D7ED7E8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434" operator="equal" id="{874B9B57-3297-4AC8-B9FA-16E2891E06C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435" operator="equal" id="{DEBFB6AD-FFC5-4714-B010-9BBE14DB9E6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436" operator="equal" id="{D92190C5-4077-4C4A-92F0-E98F427B8D5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437" operator="equal" id="{632CD551-006F-4DBD-A9E1-472D3C543A6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438" operator="equal" id="{0A4B60BD-C8C9-483B-B12B-FF86215CE12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439" operator="equal" id="{90D622C5-860B-4425-8710-BDD74AFC335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440" operator="equal" id="{19A87796-586C-43CE-AFD5-D577D3BF79E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441" operator="equal" id="{4045FE29-385B-4002-9C31-9C25FDD8D2C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442" operator="equal" id="{129B1EE4-0B7C-4033-97C1-744C8915B802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G21</xm:sqref>
        </x14:conditionalFormatting>
        <x14:conditionalFormatting xmlns:xm="http://schemas.microsoft.com/office/excel/2006/main">
          <x14:cfRule type="cellIs" priority="5443" operator="equal" id="{FDAC2186-4118-4E35-BB29-CF1DDE82F4E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444" operator="equal" id="{3AA423E0-B979-47D0-A993-2E1EA43EE8E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445" operator="equal" id="{BD0EFD6B-EF24-48AD-B50D-658998CE1B7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G21</xm:sqref>
        </x14:conditionalFormatting>
        <x14:conditionalFormatting xmlns:xm="http://schemas.microsoft.com/office/excel/2006/main">
          <x14:cfRule type="cellIs" priority="5416" operator="equal" id="{7D68866A-0585-47E3-88BB-24A32297B7C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417" operator="equal" id="{2AE31CE4-5FBD-4CD2-9AE4-A423D3CAA81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18" operator="equal" id="{01353167-B785-49AE-8D75-DEE9CD24C45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419" operator="equal" id="{17E26195-44E8-4A94-985A-6942A59E462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420" operator="equal" id="{5DDDD4C0-9762-4BCA-8642-7C2A314E5F0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421" operator="equal" id="{7AF2FB47-701A-4071-BED3-4945BD0A50B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422" operator="equal" id="{E9A3F15F-AA8A-4104-8B5C-25C11456E84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423" operator="equal" id="{280A5ECD-2ADA-473E-BD86-0EF08F4AA96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424" operator="equal" id="{B7C229F4-FFCB-4866-AA65-F6B7A234A7A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425" operator="equal" id="{C4AA1EE8-D270-48D0-9667-844BB01FC10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426" operator="equal" id="{79A3D1EA-EC35-43C9-8B07-99CE10B801D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427" operator="equal" id="{B2CE9C10-9290-440A-8F12-8B4D0DBAC30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H21</xm:sqref>
        </x14:conditionalFormatting>
        <x14:conditionalFormatting xmlns:xm="http://schemas.microsoft.com/office/excel/2006/main">
          <x14:cfRule type="cellIs" priority="5428" operator="equal" id="{B16C7E43-D34F-4940-846A-6BD4DAD04DF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429" operator="equal" id="{DE0B009E-F24F-47E5-B94D-292186FB94E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430" operator="equal" id="{A3C8E8F4-F4B7-4F7A-89AA-A47A44029BD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H21</xm:sqref>
        </x14:conditionalFormatting>
        <x14:conditionalFormatting xmlns:xm="http://schemas.microsoft.com/office/excel/2006/main">
          <x14:cfRule type="cellIs" priority="5401" operator="equal" id="{40AF0E30-8D2E-4F7A-A949-B13528A1953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402" operator="equal" id="{98AC3924-DA7D-4A4C-B08F-4E61FE8E413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03" operator="equal" id="{8A625552-264A-481E-8A6D-B4B3EA6327E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404" operator="equal" id="{F474F9A4-4D35-4E8D-A9BC-AE808DCBEA4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405" operator="equal" id="{2513F088-EA28-401F-BCA9-4D176D5EA1B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406" operator="equal" id="{7F92F077-4784-4704-A7EE-78A65F02C89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407" operator="equal" id="{8CC967DD-E4B9-4E89-9092-4324F1F8544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408" operator="equal" id="{FF08B123-2247-4705-B1B5-B4062A56FA4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409" operator="equal" id="{9716F70A-F906-467D-840B-D8194FDE045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410" operator="equal" id="{FA0AEA54-9FEC-401E-8C08-6AFF92154D4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411" operator="equal" id="{6F840ABE-F9B8-430B-98B1-2724FF144D6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412" operator="equal" id="{ECED5A52-3587-491C-B8DC-D377F727437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I21</xm:sqref>
        </x14:conditionalFormatting>
        <x14:conditionalFormatting xmlns:xm="http://schemas.microsoft.com/office/excel/2006/main">
          <x14:cfRule type="cellIs" priority="5413" operator="equal" id="{EFB54C7C-5FC9-4DA2-BEE4-A8F64D9D671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414" operator="equal" id="{AC38EB1E-3489-4683-A7F8-CF287BBFD7B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415" operator="equal" id="{BF62F153-60E6-4D00-AF66-887D3484EEF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I21</xm:sqref>
        </x14:conditionalFormatting>
        <x14:conditionalFormatting xmlns:xm="http://schemas.microsoft.com/office/excel/2006/main">
          <x14:cfRule type="cellIs" priority="5386" operator="equal" id="{A6E9006E-B980-4FFF-A404-F9623601A7B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387" operator="equal" id="{F16D33D6-B1CC-4494-B0DD-3213751733E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88" operator="equal" id="{E523E233-BE22-42C8-9763-A3F19C12313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389" operator="equal" id="{D0F6495F-0B8F-4540-9AED-72A3D7E3374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390" operator="equal" id="{CE7E6496-1704-4898-8280-D6C5D665064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391" operator="equal" id="{875E4116-0FBF-4C58-B0A8-DD114C9FC16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392" operator="equal" id="{A37B7B0A-DE88-4C8D-83D6-233EFBA0F7A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393" operator="equal" id="{426C0C0B-7AC1-44F2-9DB4-A397CB908A2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394" operator="equal" id="{361116CB-F36C-4A41-B575-E27785E73D2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395" operator="equal" id="{91B67E68-F8D5-40F7-9A75-68A65483D47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396" operator="equal" id="{B79F013A-CCA5-42B6-892D-A40D065A8B4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397" operator="equal" id="{3322AEE8-C1D8-403A-AC49-31841F72DE7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J21</xm:sqref>
        </x14:conditionalFormatting>
        <x14:conditionalFormatting xmlns:xm="http://schemas.microsoft.com/office/excel/2006/main">
          <x14:cfRule type="cellIs" priority="5398" operator="equal" id="{A50204C2-E214-40A2-9D8E-E38EBF11B15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399" operator="equal" id="{5D802978-CAF1-40E4-8655-2350EDF2E6F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400" operator="equal" id="{BBDD9EAC-4280-442D-9F43-1E9675BBDEC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J21</xm:sqref>
        </x14:conditionalFormatting>
        <x14:conditionalFormatting xmlns:xm="http://schemas.microsoft.com/office/excel/2006/main">
          <x14:cfRule type="cellIs" priority="5371" operator="equal" id="{CF66AC9C-36DA-4384-8244-7987237274E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372" operator="equal" id="{F2A8FBF4-D4D8-4239-9BE8-0F692B33BCE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73" operator="equal" id="{9070DB1D-11CF-4C0D-8FA4-F57158276F9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374" operator="equal" id="{88D16029-F9A2-4255-A5F1-B93E1AE5576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375" operator="equal" id="{DBA7D796-C614-4FD8-949E-B872AA959D3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376" operator="equal" id="{5123186D-671B-4D80-8E77-D09F28EF797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377" operator="equal" id="{A5943BCD-AD86-44F7-9623-C92C0C0C497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378" operator="equal" id="{395F8480-CB39-4E48-81C0-AB31C017DB8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379" operator="equal" id="{E21EE9BE-699C-4FDF-BC64-9BA2B52CE38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380" operator="equal" id="{9303DFC7-A27F-400F-A2F4-B083AE5D67A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381" operator="equal" id="{56390C68-2371-4FEE-BCDF-22B12001307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382" operator="equal" id="{8E0A04CA-0B72-42E6-A773-FD14D53DCC6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K21</xm:sqref>
        </x14:conditionalFormatting>
        <x14:conditionalFormatting xmlns:xm="http://schemas.microsoft.com/office/excel/2006/main">
          <x14:cfRule type="cellIs" priority="5383" operator="equal" id="{25A248EE-4F7C-4BB9-BA5A-9E098406041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384" operator="equal" id="{64484178-C1C6-4E18-99F7-38B22883D68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385" operator="equal" id="{405E1641-788E-4C08-A9A5-848813DA60A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K21</xm:sqref>
        </x14:conditionalFormatting>
        <x14:conditionalFormatting xmlns:xm="http://schemas.microsoft.com/office/excel/2006/main">
          <x14:cfRule type="cellIs" priority="5356" operator="equal" id="{9CBE62F5-B8A8-4A5C-A073-1A730C991DE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357" operator="equal" id="{40744569-84B2-4F28-8232-7A0CDF00F75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58" operator="equal" id="{D5AAAEEE-22E6-4EA5-ADE7-139B4261485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359" operator="equal" id="{41934984-837D-48C4-8447-EE6B90DB6B4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360" operator="equal" id="{8349CF33-3817-4BFC-8A9F-32C9E1765A7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361" operator="equal" id="{F14B7D1A-D687-4F05-9969-0162D991EDC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362" operator="equal" id="{4845FCC0-B09C-483A-ADF7-34F213EECA9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363" operator="equal" id="{C57B5658-C1F3-4F31-BB08-6D00590AFE4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364" operator="equal" id="{1D1FBA77-2C28-4898-98CE-A2E12C43BAF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365" operator="equal" id="{B1AE8C6D-1D2D-41B3-AFDD-4FA3EA6AF17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366" operator="equal" id="{FD8ED03C-A216-4792-A2B2-CFFF4AFA5E4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367" operator="equal" id="{53D179D1-EEBD-4C04-A19F-942ECEE5E4E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L21</xm:sqref>
        </x14:conditionalFormatting>
        <x14:conditionalFormatting xmlns:xm="http://schemas.microsoft.com/office/excel/2006/main">
          <x14:cfRule type="cellIs" priority="5368" operator="equal" id="{5E1CB959-5D31-4BF9-B184-1F9114D3C75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369" operator="equal" id="{56F2A5BA-2EBB-4483-A3F3-7350B5CC09E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370" operator="equal" id="{89FAE980-E189-458D-999D-1469C33878B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L21</xm:sqref>
        </x14:conditionalFormatting>
        <x14:conditionalFormatting xmlns:xm="http://schemas.microsoft.com/office/excel/2006/main">
          <x14:cfRule type="cellIs" priority="5341" operator="equal" id="{A39A5894-E5B2-429B-84C0-CB9DE489F6D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342" operator="equal" id="{B690033D-9CB1-44E7-BB46-ED950A29D2B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43" operator="equal" id="{F4922730-D209-42C3-BEA4-0B40A6C288F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344" operator="equal" id="{138D0C54-E729-432F-B330-C226C7220DC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345" operator="equal" id="{BC7E61BD-2DD7-46EA-A90D-E53DAB23E75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346" operator="equal" id="{5E254182-6EBC-45D8-BE12-2ED7432AC88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347" operator="equal" id="{CA5401F2-77DA-4E0A-8654-2114F610CA1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348" operator="equal" id="{AA257678-B038-40B5-96BB-21601851DA2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349" operator="equal" id="{71A3FC9C-43C9-4CF3-9A76-747419323F9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350" operator="equal" id="{BE3BB19B-C4AB-440C-B575-AEA9FA1CFCB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351" operator="equal" id="{8C821EA2-38F7-4789-8F04-DE66DC249ED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352" operator="equal" id="{B94DB695-9DAA-42B6-A615-4164751BE88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M21</xm:sqref>
        </x14:conditionalFormatting>
        <x14:conditionalFormatting xmlns:xm="http://schemas.microsoft.com/office/excel/2006/main">
          <x14:cfRule type="cellIs" priority="5353" operator="equal" id="{77E03C6E-21AA-4734-99EA-1BAEE400D3A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354" operator="equal" id="{AA4E404F-C88F-4CF1-A50E-C29AF5D1DBA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355" operator="equal" id="{B21D651A-7655-4652-8A21-151747AB8CA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M21</xm:sqref>
        </x14:conditionalFormatting>
        <x14:conditionalFormatting xmlns:xm="http://schemas.microsoft.com/office/excel/2006/main">
          <x14:cfRule type="cellIs" priority="5326" operator="equal" id="{9A6893F7-7CE9-469E-9FD6-4136B27C5DE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327" operator="equal" id="{F72C1C77-017C-40EE-9DA1-ACFF24DA607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28" operator="equal" id="{59C589D4-5E4F-4D0E-ACED-1D3867E69E6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329" operator="equal" id="{7FD72610-028B-4EC6-9A80-1F141DDB878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330" operator="equal" id="{DD3392D7-A99E-48EB-900F-39629561265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331" operator="equal" id="{55470AC2-FC3A-4ABC-A07F-233F15BF3C3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332" operator="equal" id="{CFDABCC7-2BF8-41C7-B0A8-6A2ED71229A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333" operator="equal" id="{EAB86979-4525-4D34-A9ED-940BEC5BF24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334" operator="equal" id="{283F5657-B7DA-46C4-8170-1B98F91846E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335" operator="equal" id="{CC269F50-2A82-4724-94BE-5D35CF59B76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336" operator="equal" id="{C43F90E7-64BD-422A-844A-FC60A738BB9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337" operator="equal" id="{0CFEDA08-9366-4006-9048-E44FF25F31C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N21</xm:sqref>
        </x14:conditionalFormatting>
        <x14:conditionalFormatting xmlns:xm="http://schemas.microsoft.com/office/excel/2006/main">
          <x14:cfRule type="cellIs" priority="5338" operator="equal" id="{E2AE996D-0D04-4CAE-B722-6557BDFD494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339" operator="equal" id="{1CEFE341-69A4-47A4-B2F1-DD3F4E8DEB6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340" operator="equal" id="{2DEA6BBF-0D95-42E4-8826-D94E69D3F5A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N21</xm:sqref>
        </x14:conditionalFormatting>
        <x14:conditionalFormatting xmlns:xm="http://schemas.microsoft.com/office/excel/2006/main">
          <x14:cfRule type="cellIs" priority="5311" operator="equal" id="{212C93BA-8E7D-4F26-982A-96E870150B5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312" operator="equal" id="{A5A6DC8D-C669-4E45-B7B9-2D6C2915F19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13" operator="equal" id="{47B40082-BC1F-46C4-81A3-6F57B588247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314" operator="equal" id="{3716CE19-107D-4F64-97E1-DDC17334EEA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315" operator="equal" id="{4AB2C741-DF26-4F35-9617-88E84D52BA8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316" operator="equal" id="{1676686E-EA0B-4778-9A7A-0C2015285B4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317" operator="equal" id="{3C217457-22F0-4CEF-9642-F9FCB856CCB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318" operator="equal" id="{A05773B4-FB0A-44B7-BAA9-3C666C62D5F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319" operator="equal" id="{7B569DBB-7F23-4B2E-A9D2-473D8DAF75A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320" operator="equal" id="{23DEE7CB-009D-44FA-BCEF-43D953A3910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321" operator="equal" id="{56DDED06-3038-4077-B556-C8893A2946E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322" operator="equal" id="{4945E2CC-AF3F-444B-B5F0-4806EF48919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O21</xm:sqref>
        </x14:conditionalFormatting>
        <x14:conditionalFormatting xmlns:xm="http://schemas.microsoft.com/office/excel/2006/main">
          <x14:cfRule type="cellIs" priority="5323" operator="equal" id="{5E7C17B4-F0B5-46DB-99A7-A9E45A9C2CE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324" operator="equal" id="{38589E29-3518-45A3-B43D-F8652AE87B7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325" operator="equal" id="{7375B6F1-8568-4049-9AAE-1DD451AD276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O21</xm:sqref>
        </x14:conditionalFormatting>
        <x14:conditionalFormatting xmlns:xm="http://schemas.microsoft.com/office/excel/2006/main">
          <x14:cfRule type="cellIs" priority="5296" operator="equal" id="{0B98B22B-90B2-4C1B-9569-6AA9CA9F1A9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297" operator="equal" id="{46E0F5F2-88C4-445D-8DD6-07C4E722F68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98" operator="equal" id="{909B87EB-6087-45FA-A819-FF0929E6538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299" operator="equal" id="{169F0CC3-5818-4C42-9537-1927A21477F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300" operator="equal" id="{9C50E47D-DCAB-4FF3-9CB3-170164277D2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301" operator="equal" id="{4F317396-2949-49C0-A5AC-6A97BE71F5E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302" operator="equal" id="{ACD927B9-0B99-4D5B-B149-6D42567F91C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303" operator="equal" id="{9E776DFA-6CA2-4BB6-B4CD-81C2B0604F4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304" operator="equal" id="{5F55BFA7-C30E-41DC-9E90-7CA010B35E9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305" operator="equal" id="{5E40AEA8-7C89-41FD-B576-202CEBBB432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306" operator="equal" id="{CE8BDFE5-A38E-40DB-989C-77C6A3C5227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307" operator="equal" id="{7B42B3AD-E992-4F0A-A1DB-749EACA5F8C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P21</xm:sqref>
        </x14:conditionalFormatting>
        <x14:conditionalFormatting xmlns:xm="http://schemas.microsoft.com/office/excel/2006/main">
          <x14:cfRule type="cellIs" priority="5308" operator="equal" id="{8CE8810E-C829-49E2-B028-6F9A0B6AFBA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309" operator="equal" id="{C7F1FBCD-86D8-4E77-B57B-C059D77E7FD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310" operator="equal" id="{6D4E2672-F811-434A-955E-5A2911A2126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P21</xm:sqref>
        </x14:conditionalFormatting>
        <x14:conditionalFormatting xmlns:xm="http://schemas.microsoft.com/office/excel/2006/main">
          <x14:cfRule type="cellIs" priority="5281" operator="equal" id="{14D8741E-08B0-408F-935E-AD301D28D65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282" operator="equal" id="{F7EEF040-F23A-436E-8D2A-A940AABC968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83" operator="equal" id="{C1BE9DFA-F0AB-46F6-A2EB-FA7154C9377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284" operator="equal" id="{4E984AA2-5F3D-49C4-9FBD-ACB97B336C4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285" operator="equal" id="{CCE8DCCB-3083-4427-9120-E3025559701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286" operator="equal" id="{9F4C4556-3BFF-464B-83E3-703B17C8454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287" operator="equal" id="{5C2FE4C0-CCDF-4F41-A6CD-1C3011F2638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288" operator="equal" id="{CA50D929-9E91-4ABB-9A2E-2CE9CB29172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289" operator="equal" id="{B7D868D7-EA8D-495B-A957-27C2CAA1995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290" operator="equal" id="{B86B65BB-4187-418E-93A1-F85D84C3992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291" operator="equal" id="{7D3606FB-DA71-4CDA-B040-0B739F771D4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292" operator="equal" id="{35F5B177-C087-4F2E-B834-C2DC1CEE8B4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Q21</xm:sqref>
        </x14:conditionalFormatting>
        <x14:conditionalFormatting xmlns:xm="http://schemas.microsoft.com/office/excel/2006/main">
          <x14:cfRule type="cellIs" priority="5293" operator="equal" id="{33441031-03B7-4BCE-A8EA-8DCAB2DCD22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294" operator="equal" id="{37749CC8-09A7-467A-A531-D9D4D5D3E0E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295" operator="equal" id="{EC58278C-ECAD-4CA0-AC83-5DD88F1A74A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Q21</xm:sqref>
        </x14:conditionalFormatting>
        <x14:conditionalFormatting xmlns:xm="http://schemas.microsoft.com/office/excel/2006/main">
          <x14:cfRule type="cellIs" priority="5266" operator="equal" id="{D2BE7BB1-4FFB-46C6-AA31-8D0716D86B7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267" operator="equal" id="{83063E9A-740D-4114-AC48-F7BB55259BD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68" operator="equal" id="{DE1E2DAF-1A8B-4D15-A51F-A2F8B789EE7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269" operator="equal" id="{E2A9BA23-D6CF-411E-B108-4515904CA4B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270" operator="equal" id="{3AD7431D-7C30-4721-BD97-C4C133CE2FB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271" operator="equal" id="{9F17E624-CC3C-459A-A7F4-C1CF77C8F4B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272" operator="equal" id="{2E7D7E0B-AB7D-4FDA-9A19-80CB594CF1C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273" operator="equal" id="{567F281B-F426-42B4-8BE1-D726227945D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274" operator="equal" id="{A60D3A56-A73A-4E2C-B3A3-77B4B590F05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275" operator="equal" id="{15F1F4C4-E04B-4C38-A4EA-6D124DEF4E8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276" operator="equal" id="{657CC811-D266-45FC-8570-485D1247C18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277" operator="equal" id="{9F3EF8ED-556F-4490-92F5-0ACDCC118B2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B22</xm:sqref>
        </x14:conditionalFormatting>
        <x14:conditionalFormatting xmlns:xm="http://schemas.microsoft.com/office/excel/2006/main">
          <x14:cfRule type="cellIs" priority="5278" operator="equal" id="{1C67F422-40EC-4B35-BAD9-49E617C8436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279" operator="equal" id="{76BEBFBA-DEDB-4A9F-A3AA-D85CC8BA198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280" operator="equal" id="{AEE9EBE2-2D41-453F-B125-83D6749A713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B22</xm:sqref>
        </x14:conditionalFormatting>
        <x14:conditionalFormatting xmlns:xm="http://schemas.microsoft.com/office/excel/2006/main">
          <x14:cfRule type="cellIs" priority="5251" operator="equal" id="{DCEB81BC-85F9-4DE1-A144-5A3C29C49CC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252" operator="equal" id="{AA2E3D35-CAF4-4924-8BE3-5828CCC26E7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53" operator="equal" id="{6ACDE6D5-C2F3-4ADC-98FB-81E5A49C56F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254" operator="equal" id="{86ADF435-4220-4E35-ABD5-2C72775818D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255" operator="equal" id="{C142B925-24D1-421A-BD75-9967B6FB45D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256" operator="equal" id="{1E5C8C65-6FCF-40F1-BD2C-CCB3F2DE5CD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257" operator="equal" id="{60C489D4-88AA-4506-ABFD-9DBE928E2E1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258" operator="equal" id="{641B7755-B16F-4E39-A8C8-F480EF7DFF3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259" operator="equal" id="{CEBCD7D2-136A-4060-988B-25B10A403F1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260" operator="equal" id="{54843306-3666-4CAA-B5E6-0926B0680D5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261" operator="equal" id="{76DCCE80-0704-444F-9AC7-9F67DA45487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262" operator="equal" id="{68F1F5B7-ED3C-4723-8830-E9642CE819D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C22</xm:sqref>
        </x14:conditionalFormatting>
        <x14:conditionalFormatting xmlns:xm="http://schemas.microsoft.com/office/excel/2006/main">
          <x14:cfRule type="cellIs" priority="5263" operator="equal" id="{E138D494-F301-46AF-BD0D-0091FBF152C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264" operator="equal" id="{2E2ED2BA-A4FC-4911-9D96-662393D8B0F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265" operator="equal" id="{CFA1F914-7E07-4C61-A8BC-DBD5F79FA9D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C22</xm:sqref>
        </x14:conditionalFormatting>
        <x14:conditionalFormatting xmlns:xm="http://schemas.microsoft.com/office/excel/2006/main">
          <x14:cfRule type="cellIs" priority="5236" operator="equal" id="{A6656EC2-DAA9-4A04-A2C9-5FD9210ADC7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237" operator="equal" id="{2961736C-D880-4554-A187-0B010A34CD3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38" operator="equal" id="{56937AAB-E9C6-4F9F-B635-2A170E8B1F8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239" operator="equal" id="{7836AE88-C9E2-4ADD-B9FD-A7C0C510757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240" operator="equal" id="{FF518917-E027-4C0E-AF2D-215AF1CD552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241" operator="equal" id="{9223E435-2304-4F29-BA75-C2502A3E558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242" operator="equal" id="{B15BFAC9-8A79-4B43-885C-63151FA73CD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243" operator="equal" id="{0DDC2515-F8F2-48A6-846B-7536ABB4C8F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244" operator="equal" id="{4BAA43F7-97DF-4D87-A5F5-81F52359290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245" operator="equal" id="{A18047DF-B51D-48A6-88C5-C55F2D0972A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246" operator="equal" id="{B276327E-72F6-441B-B16F-BE285E509D8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247" operator="equal" id="{14B7D7D6-8AB6-47EE-9B92-69377CBEA20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D22</xm:sqref>
        </x14:conditionalFormatting>
        <x14:conditionalFormatting xmlns:xm="http://schemas.microsoft.com/office/excel/2006/main">
          <x14:cfRule type="cellIs" priority="5248" operator="equal" id="{B92F7188-47AC-4C7A-88F7-C7EF0EBFA3A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249" operator="equal" id="{09335FF6-1066-4EEA-A3A8-96A8CD7028A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250" operator="equal" id="{8EF44820-1004-48CA-A775-A36A5947DE1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D22</xm:sqref>
        </x14:conditionalFormatting>
        <x14:conditionalFormatting xmlns:xm="http://schemas.microsoft.com/office/excel/2006/main">
          <x14:cfRule type="cellIs" priority="5221" operator="equal" id="{71B0120A-A6D0-432A-93B2-CBAA095DB49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222" operator="equal" id="{BEDCC09E-A546-4EA1-B7DC-B9E43679459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23" operator="equal" id="{DD2D83BC-0BAB-4DEC-A0EF-E6E144BC8DB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224" operator="equal" id="{9B75A1E9-41E3-4A99-8D17-FE4299F21A6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225" operator="equal" id="{B0704D99-18AF-4841-B6C7-652718D890F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226" operator="equal" id="{327489FC-A67F-4FD2-8449-3B1C966A11B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227" operator="equal" id="{C8EA84E1-86C0-42DB-A4DC-F45C508F374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228" operator="equal" id="{95CAEEA6-F230-46A2-B3F1-A5BE39468C2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229" operator="equal" id="{B7C5BF06-EAD8-4DA0-9025-F3486A62EB9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230" operator="equal" id="{147C92B8-DE89-4407-8B01-81F320C1C25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231" operator="equal" id="{2A89B5F3-8AD7-4EA6-B7B3-22C929B53A6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232" operator="equal" id="{550E0B43-C952-400D-9D4C-6EE6670E633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E22</xm:sqref>
        </x14:conditionalFormatting>
        <x14:conditionalFormatting xmlns:xm="http://schemas.microsoft.com/office/excel/2006/main">
          <x14:cfRule type="cellIs" priority="5233" operator="equal" id="{7FD879EA-A992-4E47-95BA-14BF6EE7EE2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234" operator="equal" id="{8217D177-5AB9-4CC1-B4F7-1F3FCBAF2BF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235" operator="equal" id="{5AB77A4F-A9F8-4D81-BF92-6CD1A411327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E22</xm:sqref>
        </x14:conditionalFormatting>
        <x14:conditionalFormatting xmlns:xm="http://schemas.microsoft.com/office/excel/2006/main">
          <x14:cfRule type="cellIs" priority="5146" operator="equal" id="{15D1AA1B-45FD-4EF8-8935-01B7EE1101A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147" operator="equal" id="{3F0F2AA1-D769-41F8-9972-55ACB98A1E1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48" operator="equal" id="{40EBAFE5-0990-4B5C-AC28-1319C4D168F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149" operator="equal" id="{21DBEE86-23DE-4598-AF91-80C3462EB7B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150" operator="equal" id="{539FB463-C2EF-4DCA-9C5C-B7E907D808C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151" operator="equal" id="{9E4631CA-F3A0-476E-903C-B7FE8552151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152" operator="equal" id="{BDA1EEE6-C8FD-488A-8A55-9D13F944052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153" operator="equal" id="{A0822015-0510-42E5-AE74-BB17BFD3D96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154" operator="equal" id="{4FFB5642-5297-491A-B1B9-7DE2F1EC97A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155" operator="equal" id="{8C6755AF-59F7-4519-AD15-DEA46744900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156" operator="equal" id="{214B6D2D-8604-485F-973D-B012FC839D6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157" operator="equal" id="{12D3B6A9-65A0-48AF-9BA7-FC2BB32BAB4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J22</xm:sqref>
        </x14:conditionalFormatting>
        <x14:conditionalFormatting xmlns:xm="http://schemas.microsoft.com/office/excel/2006/main">
          <x14:cfRule type="cellIs" priority="5158" operator="equal" id="{98F9870D-FCD6-4470-AC80-C41063821C3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159" operator="equal" id="{87DE2096-68D6-43DB-8112-FE93C8BCD4C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160" operator="equal" id="{DBC3C0D3-3559-46B8-8599-FF6D698947A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J22</xm:sqref>
        </x14:conditionalFormatting>
        <x14:conditionalFormatting xmlns:xm="http://schemas.microsoft.com/office/excel/2006/main">
          <x14:cfRule type="cellIs" priority="5131" operator="equal" id="{463FAFEF-856B-4EB6-AEC1-86DBC0B876D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132" operator="equal" id="{9B44927D-4F2D-4681-B7D2-75D97BCA8D1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33" operator="equal" id="{F04BD69D-13FF-4866-92F7-4DCDD56A895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134" operator="equal" id="{CB21E7C7-D5DB-4D05-9DE0-E900824D171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135" operator="equal" id="{BC61A50E-BA55-4005-9DC5-4B81D8E6820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136" operator="equal" id="{5BD15F06-F398-4316-AF16-3682D42B61C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137" operator="equal" id="{8D9E7AA2-5CB7-45B8-ABDF-7082C0BB7F8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138" operator="equal" id="{D713373B-C269-4D42-8E95-369F7B9339D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139" operator="equal" id="{5AA152C1-0C65-4E2D-B1E3-24080CD5615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140" operator="equal" id="{647F7D39-9CA9-4C1B-A0F4-6388AD914B3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141" operator="equal" id="{C6A91AB9-FA2B-4BFF-90E4-43EF7BB9159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142" operator="equal" id="{E57664B6-15A4-4600-8C20-7CBD0016AD1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K22</xm:sqref>
        </x14:conditionalFormatting>
        <x14:conditionalFormatting xmlns:xm="http://schemas.microsoft.com/office/excel/2006/main">
          <x14:cfRule type="cellIs" priority="5143" operator="equal" id="{F7AA95BA-7491-40DE-8C8D-95B89A0C12B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144" operator="equal" id="{58B7C735-E7EC-45F2-9507-D6ECF42DA5E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145" operator="equal" id="{1FD654E9-D32C-48E3-935D-F7DD818FB70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K22</xm:sqref>
        </x14:conditionalFormatting>
        <x14:conditionalFormatting xmlns:xm="http://schemas.microsoft.com/office/excel/2006/main">
          <x14:cfRule type="cellIs" priority="5116" operator="equal" id="{D0CE8AF4-EC7F-4AD4-8979-3A739871BA4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117" operator="equal" id="{6B7A53C0-F7AB-44F3-BC5F-94B43F4EEE2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18" operator="equal" id="{F43F21AA-100C-46E6-B771-B835FA74460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119" operator="equal" id="{AB25130A-9B79-440C-A0BF-C0AB5966ADC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120" operator="equal" id="{92BB63EE-547B-481D-85C5-10C04D19311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121" operator="equal" id="{7F517A1D-C43F-42DD-BFD3-15888FB8F8A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122" operator="equal" id="{EF09D30B-CE22-4168-872D-7C276F1D954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123" operator="equal" id="{47A36075-F6C4-4BC4-8C30-A212906D59B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124" operator="equal" id="{0D79F896-4699-4D21-AC76-E795FC7B844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125" operator="equal" id="{DDC13730-8959-49B3-95A5-8667A2904EE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126" operator="equal" id="{FED82674-C6CF-44E5-A9F6-4380FED4886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127" operator="equal" id="{4C158780-556A-4C01-9BFB-08DB1FEA11D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L22</xm:sqref>
        </x14:conditionalFormatting>
        <x14:conditionalFormatting xmlns:xm="http://schemas.microsoft.com/office/excel/2006/main">
          <x14:cfRule type="cellIs" priority="5128" operator="equal" id="{067B7DBB-E7F7-4A23-99A1-336558481C5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129" operator="equal" id="{1A896FF7-7406-4016-A380-5A811B2580F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130" operator="equal" id="{BE17F945-2E70-4044-BD52-5DC5B560F5A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L22</xm:sqref>
        </x14:conditionalFormatting>
        <x14:conditionalFormatting xmlns:xm="http://schemas.microsoft.com/office/excel/2006/main">
          <x14:cfRule type="cellIs" priority="5101" operator="equal" id="{5D75027A-94A7-4453-AB38-F27C48228C0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102" operator="equal" id="{27E17EED-BD82-4233-9FFD-FBA29F08245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03" operator="equal" id="{04F0F477-0155-4B11-B616-A52D0A88AC2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104" operator="equal" id="{F223CE79-A907-4BC8-B4BD-21CD4912823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105" operator="equal" id="{0B00337C-E296-4543-8ADC-7E54E6C6F9F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106" operator="equal" id="{3D805BC8-949F-4EC9-B8B3-2632DCBAA1A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107" operator="equal" id="{4116B887-47DE-4CB1-B02D-4BC552B3CA7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108" operator="equal" id="{C8BB9515-14D9-458B-BBAE-461FEAC3B09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109" operator="equal" id="{5E539476-7AF0-4EA4-9B95-9AEA381B07C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110" operator="equal" id="{A990615B-9102-49D8-AC2D-1E89B62FEEE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111" operator="equal" id="{ACE96E00-88FA-4B7D-96F2-519D6EAF912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112" operator="equal" id="{ECE1AD46-1E93-4400-952A-0D95BE7634A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M22</xm:sqref>
        </x14:conditionalFormatting>
        <x14:conditionalFormatting xmlns:xm="http://schemas.microsoft.com/office/excel/2006/main">
          <x14:cfRule type="cellIs" priority="5113" operator="equal" id="{1CFA85F5-448E-49D1-8ECB-D1AB0D6E9A2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114" operator="equal" id="{A429D411-C963-4E8E-B60F-3FFCB0117F9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115" operator="equal" id="{B1179FA2-B97B-41E8-805E-CDC8BE9FD2C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M22</xm:sqref>
        </x14:conditionalFormatting>
        <x14:conditionalFormatting xmlns:xm="http://schemas.microsoft.com/office/excel/2006/main">
          <x14:cfRule type="cellIs" priority="5086" operator="equal" id="{4718BB7B-B059-4822-8A29-8EFF7CB32AB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087" operator="equal" id="{23016B0E-EAE1-449B-9038-01614A1C72A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088" operator="equal" id="{E4788A14-2D97-4BCA-B533-121EBDBA3F5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089" operator="equal" id="{0B75EEE7-C2DD-40CC-9F9F-1E2623A1D28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090" operator="equal" id="{A51DF2CD-4644-49DE-9EF9-EC7CFAB7ACF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091" operator="equal" id="{5A106449-82A3-4158-BD4F-64A0BCF59BA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092" operator="equal" id="{4B1C263F-FA3C-4F3C-9AC2-3A86A6C90C2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093" operator="equal" id="{505872DD-C24D-491F-9691-60A5973CC34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094" operator="equal" id="{416E9FDF-67AE-406E-877F-E372343BCB2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095" operator="equal" id="{D58E825F-E2D9-4CDB-9F8B-2CDCB24C2A2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096" operator="equal" id="{EBB5D9C5-0075-4E62-9F8A-B142FCA50DD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097" operator="equal" id="{0EC5A221-B5EA-4F58-BD1D-200F9DC3894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N22</xm:sqref>
        </x14:conditionalFormatting>
        <x14:conditionalFormatting xmlns:xm="http://schemas.microsoft.com/office/excel/2006/main">
          <x14:cfRule type="cellIs" priority="5098" operator="equal" id="{3662A1A7-EDFF-4539-A1B1-4F3482F66E8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099" operator="equal" id="{09B1DCC4-592A-4E7D-A68F-951F0778666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100" operator="equal" id="{26B1D3DB-6329-454F-95A9-87077620C8F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N22</xm:sqref>
        </x14:conditionalFormatting>
        <x14:conditionalFormatting xmlns:xm="http://schemas.microsoft.com/office/excel/2006/main">
          <x14:cfRule type="cellIs" priority="5071" operator="equal" id="{6261B969-873B-45D4-97D2-70CD7BDA38A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072" operator="equal" id="{9DB5047D-DC82-4FAD-986B-8ECF0A0EBFB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073" operator="equal" id="{B6CF8390-FC05-4CCF-933A-DDA215CA7F2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074" operator="equal" id="{AA5E2963-0F5E-4520-8B7B-091F16E1E77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075" operator="equal" id="{D61F7C46-BF07-4342-93AC-C6611FF2D95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076" operator="equal" id="{11E4E44C-01ED-4808-BDAD-16CB6D7BFF6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077" operator="equal" id="{6E2A944C-7EE8-4310-B6BE-78DAFA1F9ED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078" operator="equal" id="{31E4EF8E-C27A-4E3B-93A2-D5C7BB3902B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079" operator="equal" id="{7DC3E074-A9ED-424C-A4C1-0AD7DD0151D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080" operator="equal" id="{6CB4E997-ADC2-4581-8D15-D601B37E961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081" operator="equal" id="{1235A948-FE05-46BF-A387-AFF42063CD5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082" operator="equal" id="{77F29394-AFD7-4E12-98BD-BD1E0E90B8A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O22</xm:sqref>
        </x14:conditionalFormatting>
        <x14:conditionalFormatting xmlns:xm="http://schemas.microsoft.com/office/excel/2006/main">
          <x14:cfRule type="cellIs" priority="5083" operator="equal" id="{23311277-A52C-4DCD-A4E8-07A750A4C4F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084" operator="equal" id="{F7ABF706-49B3-4D56-8494-CE987688ED4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085" operator="equal" id="{4296EE26-E5C7-4539-B8E4-9F9925D3F3C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O22</xm:sqref>
        </x14:conditionalFormatting>
        <x14:conditionalFormatting xmlns:xm="http://schemas.microsoft.com/office/excel/2006/main">
          <x14:cfRule type="cellIs" priority="5056" operator="equal" id="{B24AFE93-9CE8-4665-90BC-340DB825286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057" operator="equal" id="{09E2273A-69DB-48DF-92AE-7F8A62EFC5C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058" operator="equal" id="{BF2030DB-89DA-4AEF-ABD7-AF6532B4EA4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059" operator="equal" id="{B51735CE-9DBF-4769-B44E-ECB686325B5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060" operator="equal" id="{F470CAAD-72DF-4B15-A0A2-9E8B3DA9F83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061" operator="equal" id="{7469B516-B332-4B8B-B9CE-929E8066816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062" operator="equal" id="{89F36EB2-89DC-4EDD-8B49-7E95E49FAB6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063" operator="equal" id="{20E82974-2E4D-402B-B2B3-24E87267A75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064" operator="equal" id="{E4C527D3-0206-4F4F-BE0D-FD869BFB387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065" operator="equal" id="{0AD536AD-40E9-4907-B2ED-4B19D7081E7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066" operator="equal" id="{5F0AE2E4-C2DC-4CB9-AB48-D07657DDE8A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067" operator="equal" id="{9F6BD5B5-42A2-45FF-86C3-4F933D6F514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P22</xm:sqref>
        </x14:conditionalFormatting>
        <x14:conditionalFormatting xmlns:xm="http://schemas.microsoft.com/office/excel/2006/main">
          <x14:cfRule type="cellIs" priority="5068" operator="equal" id="{59CA6526-1585-4CFE-8F61-A6875B7A250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069" operator="equal" id="{9789A042-9716-43A7-8E50-835E6B1B29B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070" operator="equal" id="{CD9CD96C-AB55-4F58-A29B-F746DF2CFAA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P22</xm:sqref>
        </x14:conditionalFormatting>
        <x14:conditionalFormatting xmlns:xm="http://schemas.microsoft.com/office/excel/2006/main">
          <x14:cfRule type="cellIs" priority="5026" operator="equal" id="{8672A62B-DC29-4F17-BE0E-3F10A250193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027" operator="equal" id="{2B14D226-02B2-4043-9A17-B087DC2BF48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028" operator="equal" id="{BBCD49BC-C256-4D03-ACBF-073A43EE70B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029" operator="equal" id="{541B94F9-C80E-4702-8B4F-72C94EE161B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030" operator="equal" id="{0503313B-ACD8-45D4-8726-B3620187599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031" operator="equal" id="{44DD19C4-9E17-4A46-A54B-7D79DFD87D8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032" operator="equal" id="{194657DF-ADDF-4736-B8D2-5E98EC5D7D2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033" operator="equal" id="{B8BC1D95-EA14-4F96-874F-8340F019776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034" operator="equal" id="{E7EC371E-7C81-4004-8D8C-2DF28934D07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035" operator="equal" id="{FE4BDCDF-2056-4C45-AECF-3693F6700A6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036" operator="equal" id="{70AC7C5C-9BF6-4131-A654-4849B444B2D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037" operator="equal" id="{142B07EE-EAEC-4F8B-88F3-1D3457E0685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R16</xm:sqref>
        </x14:conditionalFormatting>
        <x14:conditionalFormatting xmlns:xm="http://schemas.microsoft.com/office/excel/2006/main">
          <x14:cfRule type="cellIs" priority="5038" operator="equal" id="{221E6436-398F-4517-AD3E-9DB282B6A95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039" operator="equal" id="{7B1576F3-C3C2-4B64-A060-0F5FEB661C6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040" operator="equal" id="{7A964955-F4AC-4351-A857-6B536197C19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R16</xm:sqref>
        </x14:conditionalFormatting>
        <x14:conditionalFormatting xmlns:xm="http://schemas.microsoft.com/office/excel/2006/main">
          <x14:cfRule type="cellIs" priority="5011" operator="equal" id="{D36A4B12-78ED-475E-82F3-6FAA347E6D8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012" operator="equal" id="{CD9FD887-E486-4248-852E-423FD15FC3A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013" operator="equal" id="{B33D29A1-7BC8-4983-A60C-41565A73E0E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014" operator="equal" id="{29B30031-E469-4C82-935B-2AE7B74CC2A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015" operator="equal" id="{0EBCC749-5549-4480-9CCF-3CBC082DFD1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016" operator="equal" id="{002AC455-38F3-4145-861A-6A704D32471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017" operator="equal" id="{9DCF3D94-B4C8-4CC5-88AD-87E7C522C89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018" operator="equal" id="{1494BC6F-775C-4667-B12F-FEBEC2E4AA4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019" operator="equal" id="{5C6FC521-CD25-4231-9966-5FAA85F4D9E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020" operator="equal" id="{8D4F1C1C-F6D2-4C36-9EE3-93A893DB6AA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021" operator="equal" id="{E6B40325-3C8D-4A79-AB66-0E069F50749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022" operator="equal" id="{32BDB417-6086-4ED3-8936-2A3F56AE5ED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S16</xm:sqref>
        </x14:conditionalFormatting>
        <x14:conditionalFormatting xmlns:xm="http://schemas.microsoft.com/office/excel/2006/main">
          <x14:cfRule type="cellIs" priority="5023" operator="equal" id="{C363A438-25C2-448D-84F7-5D192DD4209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024" operator="equal" id="{E73A5A07-FFB4-4D09-8033-146C8BF59C1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025" operator="equal" id="{CBC3B944-144A-42A1-AFF6-C3D3DAA7685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S16</xm:sqref>
        </x14:conditionalFormatting>
        <x14:conditionalFormatting xmlns:xm="http://schemas.microsoft.com/office/excel/2006/main">
          <x14:cfRule type="cellIs" priority="4996" operator="equal" id="{6D34E02C-220C-4B18-BC2D-24C0C7333C9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997" operator="equal" id="{8552F804-9438-4B76-80ED-A529FDD4DEE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98" operator="equal" id="{DA7A1EEA-F399-443F-9C83-0012CD0CF9C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999" operator="equal" id="{687BCA54-7D24-4DAB-BA80-BD9F8686590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000" operator="equal" id="{B9353A31-C2ED-46EC-9A9B-B4FB0F79A9B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001" operator="equal" id="{6E1994FB-33B7-4CFB-8955-9927BE497D2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002" operator="equal" id="{6352001B-4769-49AC-AFF5-670A3700392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003" operator="equal" id="{5D457456-E6F9-4D9A-B0C7-9AEDC6CAD67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004" operator="equal" id="{FB23E87C-1F50-4C3D-A7D7-EF4E676EC92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005" operator="equal" id="{2F0859D3-76D9-4737-B961-92290764302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006" operator="equal" id="{FD2068C8-BC1C-45A8-8676-63A0DFE59EE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007" operator="equal" id="{1C78525F-A9ED-4252-9AE2-4ECE9E3E3E4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T16</xm:sqref>
        </x14:conditionalFormatting>
        <x14:conditionalFormatting xmlns:xm="http://schemas.microsoft.com/office/excel/2006/main">
          <x14:cfRule type="cellIs" priority="5008" operator="equal" id="{44E60FA3-A979-42AF-ACD5-3983A100684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009" operator="equal" id="{8657DEA8-2721-420D-96D9-CED1F6FD558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010" operator="equal" id="{0B35F754-849D-4772-86E0-3E0CDE1FA57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T16</xm:sqref>
        </x14:conditionalFormatting>
        <x14:conditionalFormatting xmlns:xm="http://schemas.microsoft.com/office/excel/2006/main">
          <x14:cfRule type="cellIs" priority="4981" operator="equal" id="{3D70ECFC-FB46-4059-9BA7-CBCC2DB9DF4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982" operator="equal" id="{C2E858C4-BD81-43D8-8A92-F8B98379303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83" operator="equal" id="{400B8952-1D5C-4629-9864-930BF6D655F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984" operator="equal" id="{C0F5C149-C173-48A2-9E8D-E4694A3CE51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985" operator="equal" id="{F54F86F7-9036-4642-BA48-1CD9812E982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986" operator="equal" id="{3687B194-0C53-4FFC-BBB4-7F339C8B1F8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987" operator="equal" id="{C40B5653-F5E6-427D-BBBE-2D9A6D4CA84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988" operator="equal" id="{48B3F731-C3A1-417F-B805-BBE3A7CDFC0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989" operator="equal" id="{9CDBC966-BD11-47E7-9F5B-51543B3C85E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990" operator="equal" id="{2DE9C141-F301-40E1-BFB1-8A3318E73B5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991" operator="equal" id="{C28276E7-A0DF-43BA-AE9F-152F0447DFE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992" operator="equal" id="{EABECF85-11DB-4D5E-A4B7-D79D7B4BE9E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U16</xm:sqref>
        </x14:conditionalFormatting>
        <x14:conditionalFormatting xmlns:xm="http://schemas.microsoft.com/office/excel/2006/main">
          <x14:cfRule type="cellIs" priority="4993" operator="equal" id="{B670F9C5-339F-4C76-8FCC-589BFB93E6C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994" operator="equal" id="{460A9CB7-F7EE-4B21-B367-A0AF42AB54A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995" operator="equal" id="{E5F0CC64-48DD-46E3-A7E0-CD25F7C734E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U16</xm:sqref>
        </x14:conditionalFormatting>
        <x14:conditionalFormatting xmlns:xm="http://schemas.microsoft.com/office/excel/2006/main">
          <x14:cfRule type="cellIs" priority="4966" operator="equal" id="{2A070983-F58D-4A54-840D-2573E139AEF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967" operator="equal" id="{C79C1E8C-76A7-4D4F-8FA7-73E9F7D1D3B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68" operator="equal" id="{4A8F34EE-3B27-4E23-8869-87656B0C4E4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969" operator="equal" id="{617AA6ED-4486-48B4-A532-9D1FBA69A9D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970" operator="equal" id="{F2471B49-7D0A-418E-94CD-2376576E3EB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971" operator="equal" id="{936D852B-3995-4D76-8C08-9F639BC5C2E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972" operator="equal" id="{81172563-0FFC-4691-A0C1-BA88395EF2A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973" operator="equal" id="{2670ED42-0CED-4B8B-95B6-01C81059BEE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974" operator="equal" id="{EFAD8975-08B4-473C-BE65-E02B4B06E1B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975" operator="equal" id="{9D302F2E-7175-47CA-9AA6-55F9FE1D9C8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976" operator="equal" id="{2E0C9B59-466C-4800-B0F6-D9E00ADCBED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977" operator="equal" id="{1E3757B8-592B-40A9-A826-C66EB60EB9E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R17</xm:sqref>
        </x14:conditionalFormatting>
        <x14:conditionalFormatting xmlns:xm="http://schemas.microsoft.com/office/excel/2006/main">
          <x14:cfRule type="cellIs" priority="4978" operator="equal" id="{083CE212-12ED-43A4-8842-28FBFFEFAF8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979" operator="equal" id="{F1EC08F5-8F78-4693-86ED-C098A3012E0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980" operator="equal" id="{BBE30161-B84E-4530-8864-B2BCC2C5B57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R17</xm:sqref>
        </x14:conditionalFormatting>
        <x14:conditionalFormatting xmlns:xm="http://schemas.microsoft.com/office/excel/2006/main">
          <x14:cfRule type="cellIs" priority="4951" operator="equal" id="{78C19FC0-D6C3-485E-BE6F-BA4FF73317B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952" operator="equal" id="{B26029F3-E205-4E2A-8D25-1F3DB94CB00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53" operator="equal" id="{A1BD9C10-B212-46BB-A195-39555E12AFC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954" operator="equal" id="{2DD3AE70-019F-4D59-A4BE-F34F0268230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955" operator="equal" id="{2AC9F7CA-45D8-44A9-95D3-510CF2E3E26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956" operator="equal" id="{D3B542F2-089F-4D2F-9CFC-68C13D627D5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957" operator="equal" id="{5F3315C4-6DB5-4E84-A722-CBEE3978B0C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958" operator="equal" id="{67B2AD47-671B-4E45-A973-BAD5396CB5A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959" operator="equal" id="{3BBE885F-8DA2-4F40-BA79-AD450804FBE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960" operator="equal" id="{6E6F3885-7B24-4681-B2C9-B5782B4B00C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961" operator="equal" id="{BA303B92-0EFD-4375-8844-38009C6F2EA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962" operator="equal" id="{530B464E-F995-400A-9408-91BD0BDF4FD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S17</xm:sqref>
        </x14:conditionalFormatting>
        <x14:conditionalFormatting xmlns:xm="http://schemas.microsoft.com/office/excel/2006/main">
          <x14:cfRule type="cellIs" priority="4963" operator="equal" id="{4B526D9C-4768-46E9-A19E-D185963E2CB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964" operator="equal" id="{DA3BFE5E-24D6-477F-88F1-FDAE781354D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965" operator="equal" id="{B429667B-78E8-4DF3-A795-34DAA5B0E25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S17</xm:sqref>
        </x14:conditionalFormatting>
        <x14:conditionalFormatting xmlns:xm="http://schemas.microsoft.com/office/excel/2006/main">
          <x14:cfRule type="cellIs" priority="4936" operator="equal" id="{288F1CDC-308E-40FB-BDBD-11EDD11ACB2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937" operator="equal" id="{A9CBE9D4-9FD5-4B82-8F27-DB7B4C87E56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38" operator="equal" id="{4C9A2705-D58E-47ED-871F-19F1119DF2B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939" operator="equal" id="{6F95CAF7-8FB5-40DA-B0E6-F4F2BC12963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940" operator="equal" id="{0D237947-7B62-4E4B-BD34-5C5F0BAB87C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941" operator="equal" id="{23AB643C-2E70-42F4-9AA4-8662BF5D09C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942" operator="equal" id="{D7870659-753E-4491-BBA9-8CB65AC4238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943" operator="equal" id="{9C743FBB-3B7B-4A7A-B771-4D49E50A0F7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944" operator="equal" id="{A6E75457-6ED5-4EB1-8C92-B6CDF78ECC8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945" operator="equal" id="{D7B37ACE-1B52-4F9C-A64C-FB09CE18DDE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946" operator="equal" id="{0E977796-D7B3-4C7E-81BF-62A07239BDF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947" operator="equal" id="{05A63E9C-F439-4385-89A8-87CC5C0B3A3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T17</xm:sqref>
        </x14:conditionalFormatting>
        <x14:conditionalFormatting xmlns:xm="http://schemas.microsoft.com/office/excel/2006/main">
          <x14:cfRule type="cellIs" priority="4948" operator="equal" id="{0F376A12-44F9-4736-B7C0-41BA146C874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949" operator="equal" id="{06E4ADE4-8BCC-4E85-AA9A-0AD3CF3BF6E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950" operator="equal" id="{33B50204-6777-4C03-A3EB-03809CA233C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T17</xm:sqref>
        </x14:conditionalFormatting>
        <x14:conditionalFormatting xmlns:xm="http://schemas.microsoft.com/office/excel/2006/main">
          <x14:cfRule type="cellIs" priority="4921" operator="equal" id="{F03B03FB-C658-4B31-8AC8-CA40E7DCEDD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922" operator="equal" id="{C63E1B5D-EA1F-4F94-AEB8-42F041D3160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23" operator="equal" id="{D33B213D-384D-46F0-B8C3-9BDBAA7BE31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924" operator="equal" id="{39E37CB7-026D-4CAE-8333-C8E01AE9B56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925" operator="equal" id="{94C41492-375C-450A-90EC-64264BF56C9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926" operator="equal" id="{F81A690E-0EE6-41C7-9B4C-9913A18CF59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927" operator="equal" id="{9CB9E832-C68B-428F-BBC4-BA4EF3A30C5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928" operator="equal" id="{A08643E7-7CE7-408E-9D57-2372DE02CC9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929" operator="equal" id="{BC5A1BC5-1836-4FCA-8A28-62DDE5C5A38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930" operator="equal" id="{F2E2EFED-ECD2-4CE0-B6C2-06493A4C783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931" operator="equal" id="{7FD6423D-05A6-4049-A44A-7EBBA6D48E5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932" operator="equal" id="{CAE79F63-7AA5-46DD-B4E8-1BA387C0DB8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U17</xm:sqref>
        </x14:conditionalFormatting>
        <x14:conditionalFormatting xmlns:xm="http://schemas.microsoft.com/office/excel/2006/main">
          <x14:cfRule type="cellIs" priority="4933" operator="equal" id="{09187BD4-EDCE-46CE-A60B-2A960960665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934" operator="equal" id="{17AB679C-64A6-46F9-AA54-61C88975A1B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935" operator="equal" id="{214EF138-3D59-42CC-93FD-35813189580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U17</xm:sqref>
        </x14:conditionalFormatting>
        <x14:conditionalFormatting xmlns:xm="http://schemas.microsoft.com/office/excel/2006/main">
          <x14:cfRule type="cellIs" priority="4906" operator="equal" id="{97845932-161E-431E-9483-E097C018D42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907" operator="equal" id="{B250F372-1517-4001-9A5A-426ECD4BEFE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08" operator="equal" id="{E076B23E-7F61-4970-A881-8C453D89183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909" operator="equal" id="{4B7B0EF5-7319-4E25-B6FE-A2BF446571D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910" operator="equal" id="{0BE1F2AE-C2B9-4FA2-8CEF-3235A740C11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911" operator="equal" id="{EB0B04DC-1D53-4459-AD26-8AA9E76DF84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912" operator="equal" id="{E949FD14-571E-484C-B61B-6535B49744C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913" operator="equal" id="{C572580D-EE17-4ED3-9808-705178F75DA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914" operator="equal" id="{1542E991-EEB0-44A9-A1C9-05514115E13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915" operator="equal" id="{7ADBFF0C-A6F5-4455-BAFB-54DE547EC60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916" operator="equal" id="{5BFF2128-E568-4F8E-824C-63E00ACDBEF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917" operator="equal" id="{7EDD730B-0B21-42D6-BAA0-7AD1005B490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cellIs" priority="4918" operator="equal" id="{1D9917C1-48F8-4AF7-9ED7-E09A6AC1887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919" operator="equal" id="{CCD4FD07-5BF2-43A7-AEFC-D1A112F31EB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920" operator="equal" id="{F1DF78C6-DCB3-44F9-BC34-E1970AA69FC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cellIs" priority="4891" operator="equal" id="{694A7820-69B4-4A0B-8362-521DDD406DB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892" operator="equal" id="{5F875B03-BFF9-49C1-9F90-A3562B9CA10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93" operator="equal" id="{CAE7B8C5-8071-4E20-9783-68815180605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894" operator="equal" id="{C1891053-9298-4B90-9A26-2D5B17BFF6A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895" operator="equal" id="{A2C144F1-4ED4-4351-B51A-9C8F4017FCF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896" operator="equal" id="{17BD70F0-AE1A-4179-85C3-F93A9596943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897" operator="equal" id="{F6AEE662-DF67-47D0-AD07-76A61A3CAF0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898" operator="equal" id="{A98219CC-CB26-4556-9B33-59B10F07A9B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899" operator="equal" id="{AD2756EC-4762-4451-9A2F-D7996A01F4D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900" operator="equal" id="{FC512870-972B-4FEE-A4A1-73087E06CF5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901" operator="equal" id="{41EF12E9-973C-4219-B536-782AAA1BF42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902" operator="equal" id="{C0DBF11F-E9F9-4FCA-B0D7-948665A314B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S18</xm:sqref>
        </x14:conditionalFormatting>
        <x14:conditionalFormatting xmlns:xm="http://schemas.microsoft.com/office/excel/2006/main">
          <x14:cfRule type="cellIs" priority="4903" operator="equal" id="{7E3D7D35-B88A-4760-A4F3-1B98CEC0C2E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904" operator="equal" id="{D7B63BB9-DDA0-4711-BF4B-666F2470520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905" operator="equal" id="{FDFDE639-92BE-4929-A522-BA065A3BDBD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S18</xm:sqref>
        </x14:conditionalFormatting>
        <x14:conditionalFormatting xmlns:xm="http://schemas.microsoft.com/office/excel/2006/main">
          <x14:cfRule type="cellIs" priority="4876" operator="equal" id="{33D32B78-441D-47B2-8E8F-8D22E4C4F6E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877" operator="equal" id="{4F51C1F0-8B5E-41CA-9750-9C195F145CC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78" operator="equal" id="{E902939C-20E8-4180-AE96-A32503B26C8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879" operator="equal" id="{3C7EC380-7D06-4E0F-A031-152423D0120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880" operator="equal" id="{8B5735AF-2E19-4314-B6F0-8E2798A4009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881" operator="equal" id="{E1DF1C27-27B2-4C92-9790-485D20892A3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882" operator="equal" id="{60F18DD0-E7F6-4C14-981D-A71F6CB70B2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883" operator="equal" id="{A5A9B942-5006-4728-A92B-37490A739AE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884" operator="equal" id="{F6B303F8-E07C-4DB2-9B00-033E5456350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885" operator="equal" id="{6336BFE6-06C8-4212-9281-D6238949BEE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886" operator="equal" id="{422C2305-F9A3-4291-B68B-8AB1A434CDA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887" operator="equal" id="{280FBEA7-F5E7-477D-833F-2E8943A4F81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cellIs" priority="4888" operator="equal" id="{B25C1243-664F-4485-BE15-ADE1D14853B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889" operator="equal" id="{1829E5F7-CEF7-4144-90AD-4A72AE02431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890" operator="equal" id="{1BEDB42F-F6C5-4A9C-AED1-6DFB76059AD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cellIs" priority="4861" operator="equal" id="{1DD58CB9-8A49-4EF8-A8FF-CCE9B837155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862" operator="equal" id="{D7D0133B-B880-4414-9BFB-C18911D904A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63" operator="equal" id="{53232C3F-C8BC-4149-B17F-4AE98763673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864" operator="equal" id="{81510603-7CA7-4133-84DC-768A32AD1C1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865" operator="equal" id="{46E6AE32-17BC-4AA9-9AEC-9CA1F55CC8A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866" operator="equal" id="{1FDBF284-33A1-4A5F-9483-2405A65129F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867" operator="equal" id="{707E2F05-7664-43F9-A493-43B2FF17C00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868" operator="equal" id="{5696900D-C0FB-4EC2-8085-0FBD607F440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869" operator="equal" id="{E15AF589-AD0B-46E6-B21C-EA61DEAA480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870" operator="equal" id="{626B6119-3243-4BF0-BC8E-DDF6E0A4AB8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871" operator="equal" id="{3E0DE8DA-6D24-4DE8-9581-A2B829DC945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872" operator="equal" id="{6F3639D3-3B35-466E-A313-6D26BAC5902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U18</xm:sqref>
        </x14:conditionalFormatting>
        <x14:conditionalFormatting xmlns:xm="http://schemas.microsoft.com/office/excel/2006/main">
          <x14:cfRule type="cellIs" priority="4873" operator="equal" id="{E466F353-AEE0-4F97-80DC-01367FA8875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874" operator="equal" id="{E9DD6832-0C83-4C95-8731-B43775E9B48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875" operator="equal" id="{D6705780-6D05-4925-8497-CD71CFCBCAF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U18</xm:sqref>
        </x14:conditionalFormatting>
        <x14:conditionalFormatting xmlns:xm="http://schemas.microsoft.com/office/excel/2006/main">
          <x14:cfRule type="cellIs" priority="4846" operator="equal" id="{EB1CB95F-8519-417B-892E-C9964442188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847" operator="equal" id="{981D2E55-6DA5-46F6-BD0E-EF8DC2D4729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48" operator="equal" id="{133612E4-3580-4CFA-8F48-4A006B31BBF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849" operator="equal" id="{C274EB52-6AC4-4E97-B602-558A5FBCCD0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850" operator="equal" id="{C563ABF0-EA23-4BF5-B713-1B9C98C6D5A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851" operator="equal" id="{3D855449-05E3-4752-80D6-32892DDFD09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852" operator="equal" id="{48B8C66A-E433-4583-BC4C-3976B3E366B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853" operator="equal" id="{41B0368F-DADC-4DBF-AB4B-11CCE471BB6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854" operator="equal" id="{2DAEB4C6-C709-45B2-9B03-F4047CD19FE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855" operator="equal" id="{4DECFB65-AD82-4A59-B00F-75511FE892C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856" operator="equal" id="{955D9FA5-4A3C-4005-A4EC-D794915FB45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857" operator="equal" id="{34E88AC7-68E9-4A82-B45C-972C80AEFC5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cellIs" priority="4858" operator="equal" id="{19FF337A-7276-45D5-B049-17800B1C2D3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859" operator="equal" id="{DC961841-5519-4A45-B18A-A886099BF45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860" operator="equal" id="{4A390E49-7A1F-4A25-9679-7FFCCFCDAE9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cellIs" priority="4831" operator="equal" id="{7B09B37E-A4D8-4566-98B1-0AE5222366B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832" operator="equal" id="{949C2E37-E869-4346-BCAA-597FD8215E2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33" operator="equal" id="{68DE06A2-2D7A-4352-AEBD-03A1C923880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834" operator="equal" id="{383A4827-3D61-421E-959C-89BAC49A965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835" operator="equal" id="{5F402E4E-DF25-4A20-A678-C5C4C752720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836" operator="equal" id="{E56D1DAC-1020-485D-80A7-4B6E422A79F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837" operator="equal" id="{047C991B-00D5-49AF-8D00-5701EF2B275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838" operator="equal" id="{8B561F5B-6DD8-4677-9E42-FA4457DAAE5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839" operator="equal" id="{C9D1D37C-9E01-4F8D-B8D3-77069BD1AB3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840" operator="equal" id="{B07AF3B0-F4CC-45AC-826A-6F39FF7CADC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841" operator="equal" id="{EF9CF7DF-3A6B-4A5E-8F2F-BA5D22FFE91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842" operator="equal" id="{BD9871EA-285F-449F-B20C-A43463DED24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S19</xm:sqref>
        </x14:conditionalFormatting>
        <x14:conditionalFormatting xmlns:xm="http://schemas.microsoft.com/office/excel/2006/main">
          <x14:cfRule type="cellIs" priority="4843" operator="equal" id="{4665B336-5AB6-49C1-B145-8F8B1412055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844" operator="equal" id="{75BA5609-8EDF-4DF2-851F-6C195137555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845" operator="equal" id="{D19D5A65-2301-4756-B8D8-0897B45BC10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S19</xm:sqref>
        </x14:conditionalFormatting>
        <x14:conditionalFormatting xmlns:xm="http://schemas.microsoft.com/office/excel/2006/main">
          <x14:cfRule type="cellIs" priority="4816" operator="equal" id="{77F581B7-6EBF-4439-A631-3A9BEB12903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817" operator="equal" id="{8AC0E13D-4569-440E-99C1-E933754B32C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18" operator="equal" id="{E7EC2A04-B9F6-4A13-81C3-74DE81A01EB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819" operator="equal" id="{E6EC4943-0B7E-4B16-94ED-21C86DADEFD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820" operator="equal" id="{B356EF64-C9D1-43B8-BBF0-431F02C84B7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821" operator="equal" id="{94078222-C27E-4ED4-AD65-81D2B6BFF3C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822" operator="equal" id="{C2EF2BF2-ADF4-4899-B9BB-7ABF6FDE903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823" operator="equal" id="{83F3C3C6-6296-4990-8C6C-48D2DA75F0D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824" operator="equal" id="{0783E384-543E-4B19-BE11-D08D72D0417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825" operator="equal" id="{A99B14B3-A628-4B39-A404-61F27D9C35A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826" operator="equal" id="{39BD1547-B206-419E-B1A9-903BDDCAD8A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827" operator="equal" id="{B73DE8E9-D6C2-4411-9AE1-50B505DC5A52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T19</xm:sqref>
        </x14:conditionalFormatting>
        <x14:conditionalFormatting xmlns:xm="http://schemas.microsoft.com/office/excel/2006/main">
          <x14:cfRule type="cellIs" priority="4828" operator="equal" id="{C5E07458-9954-45DD-AFFC-C671B599FB9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829" operator="equal" id="{A1CD17F7-D9A4-42F5-B702-53DB6E672B6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830" operator="equal" id="{60221AA0-9B34-4CDB-8F88-BFFC1B27757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T19</xm:sqref>
        </x14:conditionalFormatting>
        <x14:conditionalFormatting xmlns:xm="http://schemas.microsoft.com/office/excel/2006/main">
          <x14:cfRule type="cellIs" priority="4801" operator="equal" id="{F08B18F2-BEA1-4D83-B139-F6372C6F263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802" operator="equal" id="{A4D66BAA-4201-41CD-9B35-3B1E8D76C14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03" operator="equal" id="{7D1B95AB-FC24-480B-A123-8943A9DF749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804" operator="equal" id="{470AA76A-C483-47F7-BAAA-0E4E70290C2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805" operator="equal" id="{B45F6702-2500-469F-A1C8-8F88D1EE6AF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806" operator="equal" id="{33663195-1D82-4138-809D-EC05EA99B9A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807" operator="equal" id="{855B31A9-865B-411A-AC8B-46CAA204E2B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808" operator="equal" id="{4088F99D-0744-4559-9FC3-D771D86DDBA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809" operator="equal" id="{8519296A-9B33-4A40-9F6E-92C2E069F61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810" operator="equal" id="{11944F67-B698-4E5C-B547-AF008C1E588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811" operator="equal" id="{5CFD1BDD-5DA4-4539-AE42-48704D849C0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812" operator="equal" id="{142CD651-15D9-4171-9ECA-E2D85465C16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U19</xm:sqref>
        </x14:conditionalFormatting>
        <x14:conditionalFormatting xmlns:xm="http://schemas.microsoft.com/office/excel/2006/main">
          <x14:cfRule type="cellIs" priority="4813" operator="equal" id="{B66C036D-5326-40D7-986C-27885373427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814" operator="equal" id="{272E97CD-C0BD-4BDB-BE67-1BF5CF0BC12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815" operator="equal" id="{E8822C5C-5A41-4A9A-A77C-A68B84541D7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U19</xm:sqref>
        </x14:conditionalFormatting>
        <x14:conditionalFormatting xmlns:xm="http://schemas.microsoft.com/office/excel/2006/main">
          <x14:cfRule type="cellIs" priority="4786" operator="equal" id="{C8F6FA0F-1369-4271-91FE-C4D1D7D5093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787" operator="equal" id="{4E35077D-8148-44C6-8D2F-B66BE704072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88" operator="equal" id="{14D728D3-F178-4608-B512-726EB6F5515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789" operator="equal" id="{A7F74A07-B3C2-4113-BA6A-D4592F937A5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790" operator="equal" id="{950C88E6-1631-4B7C-81E1-F73FA9184DD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791" operator="equal" id="{7E59EE90-8BFE-46AE-8986-4A583099A2F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792" operator="equal" id="{B19188C3-BE41-4305-A638-3A4AC52E905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793" operator="equal" id="{9DBD20F3-61B9-448C-8077-9270F300302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794" operator="equal" id="{997A69F8-9390-422F-B4AF-0CA15EE4AD4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795" operator="equal" id="{7FD28F03-9472-45F9-A018-7E7C613272E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796" operator="equal" id="{25A0DFB9-95C2-4ACE-A0BB-A2BB0FA1BA7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797" operator="equal" id="{3F3196E1-AD9B-4CF1-8BD6-50589B0BFD3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R20</xm:sqref>
        </x14:conditionalFormatting>
        <x14:conditionalFormatting xmlns:xm="http://schemas.microsoft.com/office/excel/2006/main">
          <x14:cfRule type="cellIs" priority="4798" operator="equal" id="{B3936345-38E2-4A63-BB88-DE29C7DF14E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799" operator="equal" id="{A7EE11C1-B062-44F0-BC40-077B29CFFFE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800" operator="equal" id="{61263E78-1F55-413F-A058-88DCAB4F833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R20</xm:sqref>
        </x14:conditionalFormatting>
        <x14:conditionalFormatting xmlns:xm="http://schemas.microsoft.com/office/excel/2006/main">
          <x14:cfRule type="cellIs" priority="4771" operator="equal" id="{BF60FDDE-403A-4DD5-A327-362AD2D3A31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772" operator="equal" id="{07E3DB11-5D16-4FC5-8CD9-832237FECF9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73" operator="equal" id="{DADBD22B-D01E-4C43-A169-A23EB22CD72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774" operator="equal" id="{C60720D2-2682-4B8D-9051-341862C7269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775" operator="equal" id="{5C18C543-5B5D-4F67-9FF9-FA829ECE8EC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776" operator="equal" id="{D4B0C741-0C6F-4EE2-ADB0-905CA631C64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777" operator="equal" id="{591422FA-2631-436C-8FC1-58CC43DE132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778" operator="equal" id="{3D841764-2CA0-43B3-AF36-9D7BC18067E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779" operator="equal" id="{AEE9A41A-2285-4A2E-B6DA-A5FDFA57E1A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780" operator="equal" id="{0A5A0C6C-BE0F-4B35-8CA2-5138BF965A7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781" operator="equal" id="{20BD10C6-9B61-49D1-9879-0A40054A8CE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782" operator="equal" id="{6EB47738-3CD3-4FD8-97AA-76DBCBAA99E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S20</xm:sqref>
        </x14:conditionalFormatting>
        <x14:conditionalFormatting xmlns:xm="http://schemas.microsoft.com/office/excel/2006/main">
          <x14:cfRule type="cellIs" priority="4783" operator="equal" id="{89C30EEF-821A-4A0E-93C1-D8442E87F1F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784" operator="equal" id="{268A0599-7B87-451E-AB5E-2A3919EDC2E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785" operator="equal" id="{074EAF1C-185D-41AF-B6AD-16922495DA2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S20</xm:sqref>
        </x14:conditionalFormatting>
        <x14:conditionalFormatting xmlns:xm="http://schemas.microsoft.com/office/excel/2006/main">
          <x14:cfRule type="cellIs" priority="4756" operator="equal" id="{EC88AABC-5703-4070-8158-108C049EAA9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757" operator="equal" id="{126B44DD-AEAB-4550-A32A-26C9E9B60A1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58" operator="equal" id="{D3434CB3-A0E6-4DD4-94E7-568FFF75295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759" operator="equal" id="{4996EFEE-3482-4B07-9298-31C58C86A50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760" operator="equal" id="{1932936A-BC31-4EB0-83AC-86B69828F1C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761" operator="equal" id="{61F3BBC0-534D-4B00-AB78-B56194C33EC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762" operator="equal" id="{993C4C3B-DC4B-4230-BCF5-0BE4102CC7E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763" operator="equal" id="{CBD39F15-C909-4EA1-8F8C-1BE182EA909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764" operator="equal" id="{8AB1B001-EC4E-4AF2-851D-0EDBE318092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765" operator="equal" id="{5F606FE9-8562-44E7-8757-AA44BA1E873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766" operator="equal" id="{47F4D19D-38E3-4C31-8752-3DF5FCEED6A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767" operator="equal" id="{8AB8AAD6-9340-48F2-9D56-B197A0BADA3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T20</xm:sqref>
        </x14:conditionalFormatting>
        <x14:conditionalFormatting xmlns:xm="http://schemas.microsoft.com/office/excel/2006/main">
          <x14:cfRule type="cellIs" priority="4768" operator="equal" id="{24CE0527-FAC7-463F-BB0A-BF749909118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769" operator="equal" id="{E0E399CE-65EE-4326-A186-C1AC68899A0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770" operator="equal" id="{EFEEEC73-BD1C-400F-9953-20C3B0647FE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T20</xm:sqref>
        </x14:conditionalFormatting>
        <x14:conditionalFormatting xmlns:xm="http://schemas.microsoft.com/office/excel/2006/main">
          <x14:cfRule type="cellIs" priority="4741" operator="equal" id="{91130494-E508-4516-8D2B-B2D8B693CCB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742" operator="equal" id="{2B2F0559-0CBC-421D-86A8-E5442725B5E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43" operator="equal" id="{CE31AC00-A4D5-4238-9433-F94D8D66D7D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744" operator="equal" id="{302C3FD7-512F-4F46-8D2D-7AE5BC75C87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745" operator="equal" id="{EDA1F777-FEDB-49A8-AEF2-94F0EB3D4C2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746" operator="equal" id="{1A71D2B5-523E-458E-9FCA-8B8FBAA8E4E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747" operator="equal" id="{ADF5C743-8893-4A9F-A982-255AEC67772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748" operator="equal" id="{15741408-E5C0-4804-820A-3397F6402F4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749" operator="equal" id="{D366119A-3F98-4E16-8040-B297B64EB48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750" operator="equal" id="{7725BDDE-BDB5-4243-A620-C194B118AF9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751" operator="equal" id="{2AE0FB7A-7C04-4969-909A-27DC27C8EB7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752" operator="equal" id="{11B11B1F-DC15-4D5B-9D1C-E2B356D02A2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U20</xm:sqref>
        </x14:conditionalFormatting>
        <x14:conditionalFormatting xmlns:xm="http://schemas.microsoft.com/office/excel/2006/main">
          <x14:cfRule type="cellIs" priority="4753" operator="equal" id="{3277D5FE-B520-4B97-9D3B-F5A67761CC1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754" operator="equal" id="{5483AD1C-7230-49C9-A4DC-C97C398024E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755" operator="equal" id="{9FFC995D-85B2-49CF-B409-806AB558CD4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U20</xm:sqref>
        </x14:conditionalFormatting>
        <x14:conditionalFormatting xmlns:xm="http://schemas.microsoft.com/office/excel/2006/main">
          <x14:cfRule type="cellIs" priority="4726" operator="equal" id="{6C5E08C4-3607-4774-8C50-74EB973F968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727" operator="equal" id="{ABD802E1-5B25-4BA2-8646-38381865D53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28" operator="equal" id="{42081A14-65B4-4837-B63D-8E3CA9C395E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729" operator="equal" id="{49E2FA93-F3E8-43E1-8D77-6BDF6A06C68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730" operator="equal" id="{3E62BC13-E653-4799-857D-2AFA89BB3DB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731" operator="equal" id="{C00C0812-FC47-4A90-B5F6-4C7379EFA3F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732" operator="equal" id="{3B62A158-B7FF-41D7-9492-A5220AF74C1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733" operator="equal" id="{CB358E59-FF53-4A2E-9749-537027F3447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734" operator="equal" id="{15CCFC8F-1C58-4D48-B1AA-7E63B15E7CF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735" operator="equal" id="{4FA97937-7A6F-4620-A120-5CAD403B85B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736" operator="equal" id="{B9E6AD23-AD9E-4170-9D2E-40BB66BA1F2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737" operator="equal" id="{4CE364F7-A407-49C8-86E3-C3475E69D5F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R21</xm:sqref>
        </x14:conditionalFormatting>
        <x14:conditionalFormatting xmlns:xm="http://schemas.microsoft.com/office/excel/2006/main">
          <x14:cfRule type="cellIs" priority="4738" operator="equal" id="{B529B6DA-805E-412B-98DC-9CAF71E84EA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739" operator="equal" id="{FB63C788-B042-4A78-A3D5-3CBB78F5E34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740" operator="equal" id="{8281E0E4-56F5-4112-8C55-EE07BF63062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R21</xm:sqref>
        </x14:conditionalFormatting>
        <x14:conditionalFormatting xmlns:xm="http://schemas.microsoft.com/office/excel/2006/main">
          <x14:cfRule type="cellIs" priority="4711" operator="equal" id="{BB7345B5-FB56-4123-A655-76780593BA1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712" operator="equal" id="{A593F116-DC60-4C0A-B07F-A650EA4840C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713" operator="equal" id="{18DE7531-209E-40BF-AC83-63ED4499B9F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714" operator="equal" id="{ACABBCB5-C12C-412B-8224-CD283F7D46B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715" operator="equal" id="{6A2C8158-66F0-4D13-A28A-9156E39C586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716" operator="equal" id="{B9026F7F-558F-42DE-BBEF-9B5C04566B1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717" operator="equal" id="{3C960226-C203-4FCE-B3AA-DF9E3B4F763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718" operator="equal" id="{E4438926-544E-4F14-B699-CED899B9A01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719" operator="equal" id="{123BE89A-FC78-4967-8107-C3D39391516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720" operator="equal" id="{D41CE5AF-DD40-458C-8868-8630980360B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721" operator="equal" id="{CBBF1B82-BA8B-4314-95EE-A02903AEFCB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722" operator="equal" id="{1334004F-5E02-4253-A20E-8E14EDB6EBC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S21</xm:sqref>
        </x14:conditionalFormatting>
        <x14:conditionalFormatting xmlns:xm="http://schemas.microsoft.com/office/excel/2006/main">
          <x14:cfRule type="cellIs" priority="4723" operator="equal" id="{75CAF4F7-0331-4099-8FC1-FE9CCAD06C5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724" operator="equal" id="{52443C98-5FAE-482C-9942-9B9BBE12B23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725" operator="equal" id="{B30551F2-D4C3-4049-A0DA-8DBBD5F2C85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S21</xm:sqref>
        </x14:conditionalFormatting>
        <x14:conditionalFormatting xmlns:xm="http://schemas.microsoft.com/office/excel/2006/main">
          <x14:cfRule type="cellIs" priority="4696" operator="equal" id="{85553BDB-3139-49C8-981D-26C266CCDAF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697" operator="equal" id="{19F0F0B5-F27B-496D-9DCE-9E156E44185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98" operator="equal" id="{77A063F4-2DD1-4CE4-AB22-9A60F9EE865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699" operator="equal" id="{C0908819-8967-403D-9353-24FCFA761B9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700" operator="equal" id="{D33F9E88-D422-4EEF-B984-6B7B83F21F9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701" operator="equal" id="{CE427EA2-AE61-43ED-A08B-E129ECE06D6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702" operator="equal" id="{3B3C4AB2-CA01-4219-A0BE-98848D3087B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703" operator="equal" id="{2644A4C1-A3CB-48E2-B770-E00860262E3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704" operator="equal" id="{3A0C45C0-06E0-4032-8B95-5351E27577D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705" operator="equal" id="{C0D923AC-E864-42FF-AEFE-067235DAD35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706" operator="equal" id="{F785ADA1-FC10-402B-A8A4-21A1266CF85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707" operator="equal" id="{B1945FAE-4EDF-40A9-8E65-F6AF318BD44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T21</xm:sqref>
        </x14:conditionalFormatting>
        <x14:conditionalFormatting xmlns:xm="http://schemas.microsoft.com/office/excel/2006/main">
          <x14:cfRule type="cellIs" priority="4708" operator="equal" id="{11FB6CAA-6F0A-4A17-A446-C15E8090036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709" operator="equal" id="{1C4CBF9C-7D84-4F47-925D-B150CAC02C3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710" operator="equal" id="{BE728FDD-2C28-45F6-92F1-F429002B0E1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T21</xm:sqref>
        </x14:conditionalFormatting>
        <x14:conditionalFormatting xmlns:xm="http://schemas.microsoft.com/office/excel/2006/main">
          <x14:cfRule type="cellIs" priority="4681" operator="equal" id="{DCD798FE-0FC7-47A7-8871-3BC87DCCE31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682" operator="equal" id="{769277B9-1C6C-4C56-9AA5-0B397D39858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83" operator="equal" id="{DFDB7E5E-AA16-4A1D-915B-8B2D4C60D04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684" operator="equal" id="{0E11AB8A-0007-4B04-8C0A-C28440A31AA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685" operator="equal" id="{2C1DB519-E95D-4044-B1A7-881997A64D6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686" operator="equal" id="{5B4E5ABD-E60D-4363-BE72-D9E0F536D27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687" operator="equal" id="{74C25D4E-B29D-4DED-8C41-C53228C382C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688" operator="equal" id="{BD102BF5-8CB5-4128-9A5C-96DA7366174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689" operator="equal" id="{CD003987-0CF6-4469-8FF6-41F7F95C711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690" operator="equal" id="{4C43B6AF-D906-45EE-B7C7-4DC492C9699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691" operator="equal" id="{7B25A5C4-DF53-4D18-B9E5-09E5E467DA2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692" operator="equal" id="{28D6FA8C-D645-4B7D-AE51-DF7D6FB1D5A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U21</xm:sqref>
        </x14:conditionalFormatting>
        <x14:conditionalFormatting xmlns:xm="http://schemas.microsoft.com/office/excel/2006/main">
          <x14:cfRule type="cellIs" priority="4693" operator="equal" id="{C92812C3-5A43-48BF-A8CF-9341C4E490B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694" operator="equal" id="{1166EA7E-3B34-48D5-9CFA-785ED8DDEB0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695" operator="equal" id="{B82B9834-7373-4642-BFAC-B80DD61495B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U21</xm:sqref>
        </x14:conditionalFormatting>
        <x14:conditionalFormatting xmlns:xm="http://schemas.microsoft.com/office/excel/2006/main">
          <x14:cfRule type="cellIs" priority="4666" operator="equal" id="{70AD2694-29F1-4165-9838-31454650F0D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667" operator="equal" id="{73809BD6-7F78-4B4C-AE74-7DB95773D74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68" operator="equal" id="{645B2D41-6D41-490E-8E4F-EAE0BE03EA8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669" operator="equal" id="{166370ED-994F-41D3-8AC4-FAFF6AF515C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670" operator="equal" id="{58C09E19-2682-4B46-ABA7-9B50403AB76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671" operator="equal" id="{FBEBC979-B941-4ED8-8F10-5B8149FF636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672" operator="equal" id="{9B9DA7B1-9DAD-4CF6-9541-F56724727C3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673" operator="equal" id="{2CE1BD3D-F9DB-406A-A3EF-1A2AD321209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674" operator="equal" id="{E970F381-C367-4E6F-9EE5-B9534CD1494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675" operator="equal" id="{64ACBA8B-1096-417E-AB71-331133B1886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676" operator="equal" id="{6B6C5B45-AD6B-4EB5-B730-B442FDD9BAB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677" operator="equal" id="{16949FCB-C5BB-411E-88F3-59425B2C8B9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R22</xm:sqref>
        </x14:conditionalFormatting>
        <x14:conditionalFormatting xmlns:xm="http://schemas.microsoft.com/office/excel/2006/main">
          <x14:cfRule type="cellIs" priority="4678" operator="equal" id="{2F9D83FA-54D0-483A-9AB3-66D5D805766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679" operator="equal" id="{49FFAC0B-FD8A-4734-8A19-95F347855F0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680" operator="equal" id="{5EE1BDCB-4100-4CF9-89A1-53480B5AB3C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R22</xm:sqref>
        </x14:conditionalFormatting>
        <x14:conditionalFormatting xmlns:xm="http://schemas.microsoft.com/office/excel/2006/main">
          <x14:cfRule type="cellIs" priority="4651" operator="equal" id="{DD64E222-97B9-4347-8DF3-1625610650D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652" operator="equal" id="{435B54C9-DC87-49B5-B891-9F8FBBD275F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53" operator="equal" id="{4679DFE9-C8F2-44E2-A750-B3E589B66C3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654" operator="equal" id="{4DFDF103-7752-4B0A-A051-F39A5E8107C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655" operator="equal" id="{16550831-9669-4E6C-9AA5-F84A30B7634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656" operator="equal" id="{8E4A5858-3185-4EBA-8989-B6E453813BF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657" operator="equal" id="{F0AF167D-2587-496A-9D16-C2E0DFF9B43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658" operator="equal" id="{E6A06C0B-5DD7-4117-8EF6-39837FF3484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659" operator="equal" id="{9A29E4DB-E24A-425C-80BF-DD474B8B309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660" operator="equal" id="{C270E648-D36C-41BA-9DB0-BC8754F723D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661" operator="equal" id="{C58F94A3-9BEC-41AF-A32D-1EE5739E85B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662" operator="equal" id="{1E6637EC-7F5C-4F5A-AB94-9F612096046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S22</xm:sqref>
        </x14:conditionalFormatting>
        <x14:conditionalFormatting xmlns:xm="http://schemas.microsoft.com/office/excel/2006/main">
          <x14:cfRule type="cellIs" priority="4663" operator="equal" id="{E4073AF1-5F04-4E90-83B9-DF4A5930F89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664" operator="equal" id="{F5FB3019-8163-458B-BE78-382A64D358A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665" operator="equal" id="{A08BDE79-1961-4102-B8E3-A5ECB1352A1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S22</xm:sqref>
        </x14:conditionalFormatting>
        <x14:conditionalFormatting xmlns:xm="http://schemas.microsoft.com/office/excel/2006/main">
          <x14:cfRule type="cellIs" priority="4636" operator="equal" id="{83E44704-A3F8-4189-ABF0-CD4F5C4B226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637" operator="equal" id="{3361C531-93D4-4DC6-8983-5F810BD11E5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38" operator="equal" id="{E92AF00F-51BF-41C2-B42E-3B35A37A485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639" operator="equal" id="{B677CEDB-62EE-404E-89B0-870D6C0973E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640" operator="equal" id="{0DA7CEFC-D1A4-4338-83C7-C0B1F674671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641" operator="equal" id="{60367F98-E648-4C5B-98AE-EB9481B0F13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642" operator="equal" id="{0FBA04D1-72AE-46FC-BEF7-73F6CB7591B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643" operator="equal" id="{C05CA67A-58D4-4116-A5EE-59FD511551B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644" operator="equal" id="{C3469872-8A52-414A-B5EC-D83630912EB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645" operator="equal" id="{EF5B880D-B893-4567-B795-357D5D6903D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646" operator="equal" id="{A66D42AF-A5B7-42D0-B669-549BBE63164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647" operator="equal" id="{1D6276BC-E1F2-4D94-85A6-0BCBA36CBDC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T22</xm:sqref>
        </x14:conditionalFormatting>
        <x14:conditionalFormatting xmlns:xm="http://schemas.microsoft.com/office/excel/2006/main">
          <x14:cfRule type="cellIs" priority="4648" operator="equal" id="{4D079740-7017-41AD-B565-3E444892848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649" operator="equal" id="{E60783C5-90A0-4DC4-9445-3D945DB64F7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650" operator="equal" id="{EC164DAE-F4F5-4355-82D4-96DD13DD823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T22</xm:sqref>
        </x14:conditionalFormatting>
        <x14:conditionalFormatting xmlns:xm="http://schemas.microsoft.com/office/excel/2006/main">
          <x14:cfRule type="cellIs" priority="4621" operator="equal" id="{5DAE19E3-6279-4A1E-8CC1-006B4C79D16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622" operator="equal" id="{AB16A331-E9C8-4799-B4ED-6E8FC67EA32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23" operator="equal" id="{9898D812-607C-4314-B22B-83252AB1BC7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624" operator="equal" id="{ABF874E3-1C69-4A99-8AD1-CEDA8B9A045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625" operator="equal" id="{75EBD89B-252F-4DDA-8C52-8809598DAD5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626" operator="equal" id="{B2009B13-527B-400B-9BCD-140757554E6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627" operator="equal" id="{842BE726-9806-41D0-B011-BD27F18AF9F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628" operator="equal" id="{88B0DEAB-13EF-4A2C-AB80-8470BB9D470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629" operator="equal" id="{779F8DF2-E4CF-444C-AAF4-950BF4648BC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630" operator="equal" id="{96EDE68C-8A35-4CF4-82AA-9DC42617E4B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631" operator="equal" id="{0AD91B56-D9E3-4DB4-B31E-A834D3A2A44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632" operator="equal" id="{371073BC-48EB-4E2B-BAD1-ADAA0199DB9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U22</xm:sqref>
        </x14:conditionalFormatting>
        <x14:conditionalFormatting xmlns:xm="http://schemas.microsoft.com/office/excel/2006/main">
          <x14:cfRule type="cellIs" priority="4633" operator="equal" id="{D7667BFB-ACFD-4855-96F4-725F8B79694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634" operator="equal" id="{2EE05DC2-CEA7-4DAA-81C3-1CE80723312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635" operator="equal" id="{7D81E2D1-6316-461F-A9A3-582313B8CE1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U22</xm:sqref>
        </x14:conditionalFormatting>
        <x14:conditionalFormatting xmlns:xm="http://schemas.microsoft.com/office/excel/2006/main">
          <x14:cfRule type="cellIs" priority="4606" operator="equal" id="{37D77D7C-EDDA-4D99-B3C4-E131CA65D71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607" operator="equal" id="{8C1C8A1B-7561-40F7-8E85-4C994F2A311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08" operator="equal" id="{EB342BC1-B445-4E32-974C-DC55A8DFB8A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609" operator="equal" id="{306DB1F3-2768-47E7-80E3-E5CDC9B49D8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610" operator="equal" id="{8CE159A0-F5C0-4DAA-98C1-5F5CA8D79D3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611" operator="equal" id="{C27D845B-B327-4745-A195-8753BEF5232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612" operator="equal" id="{18066E23-EF25-4EEB-935E-A6CF31F8850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613" operator="equal" id="{42120E7A-5588-47B2-B4BC-3E5384B1CF8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614" operator="equal" id="{E508EE08-32E0-4B29-83FA-9DDA916C3CF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615" operator="equal" id="{305F741D-21DA-49E4-BAC9-398A24A790E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616" operator="equal" id="{4735C313-F582-41B9-8A06-1037A15C713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617" operator="equal" id="{8E53F9BE-17C3-4F29-870B-B48BBBEBA01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V16</xm:sqref>
        </x14:conditionalFormatting>
        <x14:conditionalFormatting xmlns:xm="http://schemas.microsoft.com/office/excel/2006/main">
          <x14:cfRule type="cellIs" priority="4618" operator="equal" id="{F4B3279A-7E77-409E-907E-04642DEE2FC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619" operator="equal" id="{AB5C67E9-1F52-4FCA-89A0-BE12FAF0FDD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620" operator="equal" id="{B4CF63F2-D711-48BB-9D1B-3899DAE084A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V16</xm:sqref>
        </x14:conditionalFormatting>
        <x14:conditionalFormatting xmlns:xm="http://schemas.microsoft.com/office/excel/2006/main">
          <x14:cfRule type="cellIs" priority="4591" operator="equal" id="{02EECA41-3773-4EED-82B0-64F0384C5CA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592" operator="equal" id="{93BCC3EF-D016-44EA-8463-C926D066BD0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93" operator="equal" id="{15A38489-8A69-4D94-BAF6-37F2F6CBC61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594" operator="equal" id="{05BB048F-2317-4FBE-B4A1-31AA6E4D392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595" operator="equal" id="{A0426824-5C22-4A97-8AFB-22C422AF40F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596" operator="equal" id="{B203CF99-9F1E-48A9-AAB1-28C30942C04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597" operator="equal" id="{05340A4A-C6D0-48EC-9F6D-10C8E5DEAA1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598" operator="equal" id="{DE2D735C-54CE-47D1-8A3E-0E9D266F856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599" operator="equal" id="{81FF42F6-10AB-4DD5-94AE-E913E444B74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600" operator="equal" id="{7EFDD5BC-946B-47E3-B3B5-473DBB5AB50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601" operator="equal" id="{BE31CF3D-56D4-4D3A-97CC-A643F0DAECA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602" operator="equal" id="{D6C5475C-724B-49E4-A1B2-3D7E25245BE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W16</xm:sqref>
        </x14:conditionalFormatting>
        <x14:conditionalFormatting xmlns:xm="http://schemas.microsoft.com/office/excel/2006/main">
          <x14:cfRule type="cellIs" priority="4603" operator="equal" id="{F3C23D89-64E8-4C5A-B3A9-7EF1E98B36A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604" operator="equal" id="{671DAF27-B06E-4645-BE29-51CD71332CC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605" operator="equal" id="{55FE2116-B9B1-4775-8325-957C682C674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W16</xm:sqref>
        </x14:conditionalFormatting>
        <x14:conditionalFormatting xmlns:xm="http://schemas.microsoft.com/office/excel/2006/main">
          <x14:cfRule type="cellIs" priority="4576" operator="equal" id="{61153ADA-40CD-449C-AA74-89CD4B36123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577" operator="equal" id="{0792C2D3-A5A5-41B7-B94A-AEED994B15F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78" operator="equal" id="{C5170DA8-BE91-4D9B-8D25-BFB06668D0A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579" operator="equal" id="{B7841CBE-6772-4C73-9B4D-F8CC8E597DC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580" operator="equal" id="{B411176F-A0C0-4299-83C8-7A5865B4872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581" operator="equal" id="{34242364-DEFC-438E-95CA-2C491F00265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582" operator="equal" id="{D61BB48C-4743-4716-9E84-830FC04656D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583" operator="equal" id="{75DE2082-47B4-46D1-906F-E157C3D0CED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584" operator="equal" id="{5F71CB67-E527-43AC-AED3-4B01294D5AA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585" operator="equal" id="{775939B0-4F3D-4F4F-82EA-225A958852C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586" operator="equal" id="{35C77F4B-0553-40E7-8E70-FD259725ED0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587" operator="equal" id="{97574C3B-3F1D-4DCA-8955-3EA73522F7E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X16</xm:sqref>
        </x14:conditionalFormatting>
        <x14:conditionalFormatting xmlns:xm="http://schemas.microsoft.com/office/excel/2006/main">
          <x14:cfRule type="cellIs" priority="4588" operator="equal" id="{C42F5171-B4C7-4F03-83E0-636A605A854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589" operator="equal" id="{25AD2EE3-4BC1-4803-A126-3883E21B486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590" operator="equal" id="{8F16A362-4C8D-47AA-AE6C-F5902663D5E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X16</xm:sqref>
        </x14:conditionalFormatting>
        <x14:conditionalFormatting xmlns:xm="http://schemas.microsoft.com/office/excel/2006/main">
          <x14:cfRule type="cellIs" priority="4561" operator="equal" id="{A89D483D-3371-422B-A379-2737BE493D8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562" operator="equal" id="{A1A96020-FA89-4C36-A341-FF8CA6E203C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63" operator="equal" id="{A7005A44-C2AB-4D20-A3B6-8AF3C81932C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564" operator="equal" id="{D48962E9-89EA-4B2A-83F6-7B967E05579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565" operator="equal" id="{3EFE4ED8-967B-456E-B2D8-F38D27FFE52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566" operator="equal" id="{CCEEF24A-39A5-42F5-83A6-6015A1171D1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567" operator="equal" id="{6D0A8404-94A4-4DEC-90DF-7659379D87E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568" operator="equal" id="{DEA66BB4-A505-4DA8-83BF-6AD68DB7772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569" operator="equal" id="{A9E340CC-C64F-49A9-9EC5-5209590D905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570" operator="equal" id="{BE4AC734-3AA6-4BE5-8BD5-58AEE783FA2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571" operator="equal" id="{16434032-6833-43A5-9C19-202C7348E6D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572" operator="equal" id="{19C9B8B7-E052-466A-A604-9FBB28EF88C2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Y16</xm:sqref>
        </x14:conditionalFormatting>
        <x14:conditionalFormatting xmlns:xm="http://schemas.microsoft.com/office/excel/2006/main">
          <x14:cfRule type="cellIs" priority="4573" operator="equal" id="{870FC85F-3E09-4917-8EFD-F6470E6168A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574" operator="equal" id="{D1CF157D-27A1-4880-A28A-F0D38F8B710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575" operator="equal" id="{A41E22A8-7D92-4614-A043-14D06BCB17B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Y16</xm:sqref>
        </x14:conditionalFormatting>
        <x14:conditionalFormatting xmlns:xm="http://schemas.microsoft.com/office/excel/2006/main">
          <x14:cfRule type="cellIs" priority="4546" operator="equal" id="{E74E6DF4-8EC2-4728-931A-E861A87DDAD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547" operator="equal" id="{17E0E2C7-B286-4384-84F8-AE1A3EA424C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48" operator="equal" id="{0C811ADE-28C5-4963-97A0-B36BAA9A0E6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549" operator="equal" id="{99B6F823-56BB-480A-B824-6EBF44CE4C6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550" operator="equal" id="{7A0306A1-3971-45CB-9614-D5AA0A174CF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551" operator="equal" id="{6528BCB8-84EF-46FD-971D-463EAD14DF8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552" operator="equal" id="{B89967CE-DFC8-4206-81FC-0D34C228A58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553" operator="equal" id="{D9563CF7-B617-4EE5-9366-DF0EC6B99CE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554" operator="equal" id="{65AE3B0B-998F-41AF-BF41-A33C1BB7545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555" operator="equal" id="{61727592-FBE9-4137-9956-FC4327B6C5F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556" operator="equal" id="{D46FBE0C-1C5D-4B24-87C0-06B431580E7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557" operator="equal" id="{4DE6303B-65CD-458E-9475-34B86440BBC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V17</xm:sqref>
        </x14:conditionalFormatting>
        <x14:conditionalFormatting xmlns:xm="http://schemas.microsoft.com/office/excel/2006/main">
          <x14:cfRule type="cellIs" priority="4558" operator="equal" id="{01AF5433-09EF-4DF4-AC46-DB257524DA0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559" operator="equal" id="{059DD01B-CE71-4E82-9D5F-27E2DAB1B4B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560" operator="equal" id="{10D618F7-623A-4601-87A2-6049ABE68B0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V17</xm:sqref>
        </x14:conditionalFormatting>
        <x14:conditionalFormatting xmlns:xm="http://schemas.microsoft.com/office/excel/2006/main">
          <x14:cfRule type="cellIs" priority="4531" operator="equal" id="{E2A3CF54-4510-4689-81DD-3966419924E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532" operator="equal" id="{B7918C49-C167-4B1E-A4FA-936E8602643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33" operator="equal" id="{3751D66A-BC17-46EE-9267-041C2C64994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534" operator="equal" id="{05F1FA50-3579-4495-AE10-E84445F8BAF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535" operator="equal" id="{1DEFCDD2-A130-446E-8BF3-E8BBF14A17E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536" operator="equal" id="{07468C0C-0B46-4D45-89AB-912C92A080F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537" operator="equal" id="{EF1F42F3-03AC-4D8C-B1DD-55E54C41A8E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538" operator="equal" id="{FBB88ACC-D65F-41D2-ACFD-49E4B2D68C6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539" operator="equal" id="{034A356A-FB58-4C9B-989B-D3BC7CC5182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540" operator="equal" id="{5754D187-22DD-4604-AE5C-4BA2F06E003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541" operator="equal" id="{606D0D92-C88F-4380-8F9F-56C855F7386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542" operator="equal" id="{D9E4C31D-9DA5-4C6C-891F-4D0A932F930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W17</xm:sqref>
        </x14:conditionalFormatting>
        <x14:conditionalFormatting xmlns:xm="http://schemas.microsoft.com/office/excel/2006/main">
          <x14:cfRule type="cellIs" priority="4543" operator="equal" id="{8201F174-3CB7-4457-B6E0-C6EF7227992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544" operator="equal" id="{B141BCFC-993F-419F-B7CB-7BF22FBB16B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545" operator="equal" id="{8165309F-C9C9-47F0-AF8C-5269082A1B1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W17</xm:sqref>
        </x14:conditionalFormatting>
        <x14:conditionalFormatting xmlns:xm="http://schemas.microsoft.com/office/excel/2006/main">
          <x14:cfRule type="cellIs" priority="4516" operator="equal" id="{032A895D-4690-466D-A93C-B4EFD40CBC2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517" operator="equal" id="{D5F6AC3A-6172-4955-A870-3777CEE61EF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18" operator="equal" id="{B544A1F2-C1AA-4A65-B5C2-D1619CAC13C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519" operator="equal" id="{47482639-0C0F-43B7-89EE-041575C3481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520" operator="equal" id="{FF37B6A8-451E-4ADA-BC28-74937B41CEE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521" operator="equal" id="{4405C47E-7F2E-4BED-B643-55DEEFE204E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522" operator="equal" id="{69B78069-4847-43FE-9CFD-FCDA08ED7FA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523" operator="equal" id="{F2497409-BF25-4C6D-AA92-D010E796E1D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524" operator="equal" id="{5F6C49CA-7A3A-4A96-A0F1-1A3FC544FD3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525" operator="equal" id="{8DCD063F-6741-4A5C-9B1D-74E1467151C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526" operator="equal" id="{96E334D6-C6D1-4C4F-98F3-412A2D2F802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527" operator="equal" id="{D77B924C-4615-4750-840F-D9922668B4A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X17</xm:sqref>
        </x14:conditionalFormatting>
        <x14:conditionalFormatting xmlns:xm="http://schemas.microsoft.com/office/excel/2006/main">
          <x14:cfRule type="cellIs" priority="4528" operator="equal" id="{FAFC0B06-3CA4-42BA-A33C-7B10D69D432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529" operator="equal" id="{B9B7CCEE-C5F6-4B6B-80B0-146928F6341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530" operator="equal" id="{DE1D919C-28F3-48EC-937D-499D199060C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X17</xm:sqref>
        </x14:conditionalFormatting>
        <x14:conditionalFormatting xmlns:xm="http://schemas.microsoft.com/office/excel/2006/main">
          <x14:cfRule type="cellIs" priority="4501" operator="equal" id="{F0D1C4DF-C5CF-414F-A684-8C2A2BFC734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502" operator="equal" id="{95E894DB-EC3C-4A95-AC61-44619B716CF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03" operator="equal" id="{CE20A008-DA76-48A0-AF70-424BF421A9E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504" operator="equal" id="{30D4D09E-FE01-4127-B027-722651A3850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505" operator="equal" id="{4C37B2F2-5502-471A-B3EB-39DA502EF7D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506" operator="equal" id="{E14FADFA-66A6-46AB-AC4E-6B019DDA382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507" operator="equal" id="{A8EE0C04-151F-40D0-9C72-484FD3EF84D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508" operator="equal" id="{ADA9DCEF-5BB0-446E-85AC-8FCA053B34C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509" operator="equal" id="{807EA00F-A512-425F-AB7B-D9D8E957E19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510" operator="equal" id="{417075EF-7F05-4E45-8A04-BF3D65F92EC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511" operator="equal" id="{FE088AB7-0407-446A-8573-505C653A107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512" operator="equal" id="{75EE2C6C-7E6D-4CD2-B7B4-8941154F32C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Y17</xm:sqref>
        </x14:conditionalFormatting>
        <x14:conditionalFormatting xmlns:xm="http://schemas.microsoft.com/office/excel/2006/main">
          <x14:cfRule type="cellIs" priority="4513" operator="equal" id="{D1800A69-9670-4037-980D-6F5DADD1F7C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514" operator="equal" id="{E269229E-05A2-43BF-8C29-1FB43789A0B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515" operator="equal" id="{15A566F9-D6F0-4A52-829B-F9F410EF033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Y17</xm:sqref>
        </x14:conditionalFormatting>
        <x14:conditionalFormatting xmlns:xm="http://schemas.microsoft.com/office/excel/2006/main">
          <x14:cfRule type="cellIs" priority="4486" operator="equal" id="{9D4F4125-0F5B-401E-8FCD-9271D2C23CA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487" operator="equal" id="{09843309-F79E-442A-8D31-0869D7160BF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88" operator="equal" id="{6F63A767-D2CF-4A61-B1EF-9D0B3D12C2F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489" operator="equal" id="{FCE6791E-AF85-4110-830C-990F9C09BBA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490" operator="equal" id="{6CBA42CC-90DF-4A77-A6CE-5FD9C2875AA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491" operator="equal" id="{5EFEC6D3-2A26-4C1F-AAD3-1F3889E5AB9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492" operator="equal" id="{5BDEB5A9-21CA-4A73-A121-CCA07C72888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493" operator="equal" id="{73C1BE50-5CD1-468A-AD07-EEEFAE5C164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494" operator="equal" id="{A6C364EA-CA6F-4DEC-BAA6-37B3C9B2123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495" operator="equal" id="{DA87D8A9-B8CA-461E-A247-BD25EEB5FED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496" operator="equal" id="{06A5F4CD-2804-4C84-861B-710781934AC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497" operator="equal" id="{E73C4A9B-7E97-4219-9D8B-912EC74FFB6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cellIs" priority="4498" operator="equal" id="{06AF966B-3F14-469B-A38A-5D05EC018BC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499" operator="equal" id="{D9EF5D6D-1379-4145-80F8-6E7CC6C2969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500" operator="equal" id="{06040DB6-AA5B-41E3-8829-2949AEC0144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cellIs" priority="4471" operator="equal" id="{6F9D54C7-B2AC-4030-BA12-F157EDECBAF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472" operator="equal" id="{041E73FB-71B9-4C14-A30A-0BE4AE814E9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73" operator="equal" id="{98F1E662-4D9D-47D9-9A1E-6E8005162D9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474" operator="equal" id="{2508CAB6-5EE1-4FA8-A0C2-AF21202B68B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475" operator="equal" id="{C292BB9D-E268-4CB6-843E-0353E666AEF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476" operator="equal" id="{F86F467D-764E-4AF2-8ACB-A86F30BA7D5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477" operator="equal" id="{F030A495-AA29-4E25-80E7-8B84F02611A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478" operator="equal" id="{D50DFCEA-3ECA-4245-B332-5689456EF00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479" operator="equal" id="{B6C70A97-EA99-48E8-8B43-3D67CDE0451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480" operator="equal" id="{AD5B3173-053B-43CF-8E1B-63112C8A89E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481" operator="equal" id="{BD45EE3F-2235-4031-A870-6E1446BAF72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482" operator="equal" id="{4AF40316-9572-4BF8-B8A4-BFB1E9618A7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W18</xm:sqref>
        </x14:conditionalFormatting>
        <x14:conditionalFormatting xmlns:xm="http://schemas.microsoft.com/office/excel/2006/main">
          <x14:cfRule type="cellIs" priority="4483" operator="equal" id="{7E113E01-11EA-45B1-A3B1-1C7977006C1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484" operator="equal" id="{1A186CA8-FB62-4211-8101-A05DECC4AB9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485" operator="equal" id="{2BA34A5A-CEAB-41BC-B094-05BFB3E247C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W18</xm:sqref>
        </x14:conditionalFormatting>
        <x14:conditionalFormatting xmlns:xm="http://schemas.microsoft.com/office/excel/2006/main">
          <x14:cfRule type="cellIs" priority="4456" operator="equal" id="{02066B01-EA41-4A42-A693-1C1EF9F3478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457" operator="equal" id="{86C79D78-0680-4FC6-B943-D8D0BE9C887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58" operator="equal" id="{085976C2-6187-4453-B9CE-3C6F8AA1E28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459" operator="equal" id="{DAAE0301-8AFF-42D8-8943-66922FC3CF3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460" operator="equal" id="{17B88E5D-C94C-4294-9F11-C377D2E9AA6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461" operator="equal" id="{CAE0FE17-ED9C-4345-B27C-4DABED5E13C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462" operator="equal" id="{40226479-F1B0-403E-A82C-BFB217764ED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463" operator="equal" id="{DC756339-3F1E-44F8-86A4-EFEB5F5B1AF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464" operator="equal" id="{44C4217C-644D-42E3-B9FA-4F2CD30F0ED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465" operator="equal" id="{CAE1CA48-8C29-4A18-9922-B187F585A0E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466" operator="equal" id="{93099072-E6B2-4F63-B375-25E4877A1D5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467" operator="equal" id="{34A7363E-A236-4DEB-847E-6D5B054E056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cellIs" priority="4468" operator="equal" id="{4CB4EF32-2872-4EF6-BA50-D2A73D44482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469" operator="equal" id="{904B290F-C385-442D-A417-E421402F9C3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470" operator="equal" id="{215BB887-A52E-4F6A-9736-B27AA03680A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cellIs" priority="4441" operator="equal" id="{9D0D2A39-68A7-42D4-95B2-EAAF002C098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442" operator="equal" id="{7E083ABB-54A2-4E21-8C34-A0428981EF8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43" operator="equal" id="{577E4D06-CF7A-4DC0-B847-221188D3929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444" operator="equal" id="{7BDA6A86-7E70-4106-940C-C4213297B5D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445" operator="equal" id="{FA17167C-8D8A-4B57-8468-A07E1B39135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446" operator="equal" id="{11237D42-2603-43C2-9F23-DAD66721D6B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447" operator="equal" id="{71E32F60-C98A-425A-BBD0-290DD0E5B2F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448" operator="equal" id="{9A90A5AD-2EF6-48D2-BE5E-568C9B86EB8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449" operator="equal" id="{DA50CE09-D6F4-487A-98B3-BF7E9A362AA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450" operator="equal" id="{53B1980D-FF3C-4969-A22B-3BFF7094BB3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451" operator="equal" id="{7B84C7BD-5F05-4D89-B3C7-96E377FCA5C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452" operator="equal" id="{DCDB7C6F-531B-49B3-BF89-9DBE9512717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Y18</xm:sqref>
        </x14:conditionalFormatting>
        <x14:conditionalFormatting xmlns:xm="http://schemas.microsoft.com/office/excel/2006/main">
          <x14:cfRule type="cellIs" priority="4453" operator="equal" id="{2ADABDA2-8CCE-49E7-B120-8639CECF2C5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454" operator="equal" id="{9DCF4165-6364-457F-BAF8-78A334CC70E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455" operator="equal" id="{9E91E111-321E-43E8-9C90-8ECB1F85817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Y18</xm:sqref>
        </x14:conditionalFormatting>
        <x14:conditionalFormatting xmlns:xm="http://schemas.microsoft.com/office/excel/2006/main">
          <x14:cfRule type="cellIs" priority="4426" operator="equal" id="{6E96AABF-A343-47E7-AB43-638CC2BF875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427" operator="equal" id="{2CB2EF71-7BFC-4DAA-9749-0651F0A47AC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28" operator="equal" id="{D0A8CAC3-1F2D-41D0-A96C-C2670EB185E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429" operator="equal" id="{E092B4C7-BCF4-47BB-87B8-AAB602D7441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430" operator="equal" id="{51A06E5A-4865-49FC-8215-CB4B97F6682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431" operator="equal" id="{5848E727-1B78-44EB-9D08-FF1F36FC8C0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432" operator="equal" id="{036B4CB1-0CD4-41B4-9D40-20AE976BB0D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433" operator="equal" id="{CAC450C9-460C-4B60-B884-1BA3ECC792C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434" operator="equal" id="{FF64788E-0D1F-4023-AA33-8C9FF273A71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435" operator="equal" id="{5FC7B8C0-ECCC-452D-922A-AADD9A82F33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436" operator="equal" id="{422832D2-6E64-47A4-9C14-F0B03137823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437" operator="equal" id="{4D637EE6-C371-4C42-99F2-A1234311B81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V19</xm:sqref>
        </x14:conditionalFormatting>
        <x14:conditionalFormatting xmlns:xm="http://schemas.microsoft.com/office/excel/2006/main">
          <x14:cfRule type="cellIs" priority="4438" operator="equal" id="{DD3FE3A7-FFB0-47F7-897D-69504BF99D9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439" operator="equal" id="{AE53C39D-4665-4ED1-81AC-0275FE07ADD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440" operator="equal" id="{F9850AAF-526B-4B70-91DF-E24CD0E9BA0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V19</xm:sqref>
        </x14:conditionalFormatting>
        <x14:conditionalFormatting xmlns:xm="http://schemas.microsoft.com/office/excel/2006/main">
          <x14:cfRule type="cellIs" priority="4411" operator="equal" id="{9813AFEC-A026-4360-A6E2-2FB6AD57ADD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412" operator="equal" id="{FBA4B3EE-F45C-4B0A-90CA-C0E9E802D48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13" operator="equal" id="{2435BF6B-A605-4036-B693-66B2C6CCD53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414" operator="equal" id="{33E47A3B-0145-44DC-9E2E-37FF6F876F7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415" operator="equal" id="{61F85025-B378-457E-A523-55E0C257896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416" operator="equal" id="{A369036A-08EF-4D14-AA19-36050932546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417" operator="equal" id="{D2DAAC77-BE12-4B87-9648-9DFFB310CF2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418" operator="equal" id="{949B60B6-CC47-4EEB-9CCA-09D9B38EE72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419" operator="equal" id="{4DC4B15E-592C-48A5-AC41-E5B5ABD06EC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420" operator="equal" id="{077B81E5-D566-464A-8B30-F8ECA92E879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421" operator="equal" id="{C106471E-2A26-4F5F-A127-700CA5C7D2B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422" operator="equal" id="{07674707-B4A6-4578-9065-30B8CFDF6F0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W19</xm:sqref>
        </x14:conditionalFormatting>
        <x14:conditionalFormatting xmlns:xm="http://schemas.microsoft.com/office/excel/2006/main">
          <x14:cfRule type="cellIs" priority="4423" operator="equal" id="{531B1383-FA5B-4113-A6F6-3AF320A5183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424" operator="equal" id="{37B0217B-0577-4506-B0E9-86DA24727D1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425" operator="equal" id="{4C8871C5-96F6-4CFB-977E-9D9B44D3B31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W19</xm:sqref>
        </x14:conditionalFormatting>
        <x14:conditionalFormatting xmlns:xm="http://schemas.microsoft.com/office/excel/2006/main">
          <x14:cfRule type="cellIs" priority="4396" operator="equal" id="{DC3C8936-ECC9-4242-A51A-656ACC17764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397" operator="equal" id="{0F38A8E0-D6B2-470B-86C9-DEDDC2B88FD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98" operator="equal" id="{C6C2B26E-4578-402C-AC57-697BAC8DD17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399" operator="equal" id="{57F36533-3DBD-4DC8-90F2-E756D589EFA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400" operator="equal" id="{4F064CFF-3F7C-4F93-B2E3-66323A5BEE3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401" operator="equal" id="{3CC390F9-2C25-4582-B781-842F4733796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402" operator="equal" id="{7682C57D-CC01-4099-ADAE-4E098B6207C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403" operator="equal" id="{38E31ABD-5B2D-4DC7-886E-4B516D8C569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404" operator="equal" id="{5D3AC306-0B01-441F-B14B-ABD01387A10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405" operator="equal" id="{0BAEA183-83D5-4D8E-BDA4-FF6F7FF4C4C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406" operator="equal" id="{3DC501E3-E1ED-4C0B-AE91-8072C1A0A72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407" operator="equal" id="{69BD7E57-BDA0-4551-9237-90980EEEE47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X19</xm:sqref>
        </x14:conditionalFormatting>
        <x14:conditionalFormatting xmlns:xm="http://schemas.microsoft.com/office/excel/2006/main">
          <x14:cfRule type="cellIs" priority="4408" operator="equal" id="{3CED33BD-78F6-41D0-AE15-DDC5DB8CE66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409" operator="equal" id="{044FF0BB-1D95-4823-9160-FEDA4A87E89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410" operator="equal" id="{46E89760-04A5-4376-819C-7D702FF4F85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X19</xm:sqref>
        </x14:conditionalFormatting>
        <x14:conditionalFormatting xmlns:xm="http://schemas.microsoft.com/office/excel/2006/main">
          <x14:cfRule type="cellIs" priority="4381" operator="equal" id="{52B2D4F8-A7B9-410F-AFC4-88A093429AF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382" operator="equal" id="{853115C7-DE62-4BBF-9957-CB6334EA9A4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83" operator="equal" id="{12714BA1-EB7E-4762-9762-7716D539DFC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384" operator="equal" id="{9C25EE1A-E6A4-41C6-AA4F-97CA8D67DBF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385" operator="equal" id="{76D1EA69-6CA1-4F6B-94C5-9DA2C384190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386" operator="equal" id="{05D06F08-DAC7-4084-9B0E-FB3153828C7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387" operator="equal" id="{F47FE1CB-B19D-4763-AD82-5205028F19F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388" operator="equal" id="{FF466061-0CD2-449F-B3DD-290319DFBC0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389" operator="equal" id="{78F7F8A3-4582-448E-AB10-3E49189E6BE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390" operator="equal" id="{3E1D1CF4-A18E-4A0A-AA04-E2289B514A5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391" operator="equal" id="{2E8602C7-BF34-4684-8A78-C68F5060BE4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392" operator="equal" id="{97E29647-1087-4B30-B356-5915F8296D5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Y19</xm:sqref>
        </x14:conditionalFormatting>
        <x14:conditionalFormatting xmlns:xm="http://schemas.microsoft.com/office/excel/2006/main">
          <x14:cfRule type="cellIs" priority="4393" operator="equal" id="{46EE56A1-5F06-4D00-B1C3-802DD0ACEF5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394" operator="equal" id="{DB9D777D-DAA0-4CC4-AA7C-3B86E26A8C5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395" operator="equal" id="{AD5615A0-738F-4DBB-B1E3-D46BB92318A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Y19</xm:sqref>
        </x14:conditionalFormatting>
        <x14:conditionalFormatting xmlns:xm="http://schemas.microsoft.com/office/excel/2006/main">
          <x14:cfRule type="cellIs" priority="4366" operator="equal" id="{ADA7ED18-2560-4708-984A-49AB5031197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367" operator="equal" id="{9D545DBF-DBDD-4A24-9BFD-0F8A2CC893E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68" operator="equal" id="{D14668D4-CCFA-4D28-9FA8-1D7DC853522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369" operator="equal" id="{F9A0E19F-0A43-402E-8494-5DE2B63B619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370" operator="equal" id="{46778FFD-5BA0-4F57-B519-A22B19E229E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371" operator="equal" id="{E8A5F637-C00A-4D8C-8EBF-9E2AFEE9D47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372" operator="equal" id="{8BA398DA-2AC0-4DAC-B377-ACD4A5E247A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373" operator="equal" id="{C984FED9-222D-4A44-867D-F140F8D015C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374" operator="equal" id="{EC448C4C-61BD-4CFF-8021-976A8010BF6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375" operator="equal" id="{09E93FDE-3AAD-4554-B813-D5EC01F2ADF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376" operator="equal" id="{017AD3FD-B1DA-474E-89E7-4C8C51FB673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377" operator="equal" id="{6B7FB44F-1160-4897-9633-4B81B459BC4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V20</xm:sqref>
        </x14:conditionalFormatting>
        <x14:conditionalFormatting xmlns:xm="http://schemas.microsoft.com/office/excel/2006/main">
          <x14:cfRule type="cellIs" priority="4378" operator="equal" id="{8611B656-C400-4156-B40F-E142F4B37B1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379" operator="equal" id="{45EF39D1-4E22-46AA-873D-ED8D9E0F483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380" operator="equal" id="{2F6906AA-F5B4-42B9-AC66-6373F1CCA9A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V20</xm:sqref>
        </x14:conditionalFormatting>
        <x14:conditionalFormatting xmlns:xm="http://schemas.microsoft.com/office/excel/2006/main">
          <x14:cfRule type="cellIs" priority="4351" operator="equal" id="{037E1507-3ADF-4DC7-BB2F-40FAB96BC8C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352" operator="equal" id="{13194A8B-12CE-4381-8F6E-5B09027E17D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53" operator="equal" id="{49CC8C77-AC07-4503-87E9-FA675707143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354" operator="equal" id="{A081BD0F-3170-4B4B-9851-F3FAF60381C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355" operator="equal" id="{894B4BC8-E6E1-4BB7-8F3D-F09307158DD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356" operator="equal" id="{C0022C81-A4DE-4418-9455-975E2BC94ED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357" operator="equal" id="{EE735D46-4635-4E9C-A042-7745FDC4B57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358" operator="equal" id="{8CB6ED3D-C252-4FC1-8D1C-90DC10AA658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359" operator="equal" id="{6FCFB5F9-5D11-4678-85A1-11558708659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360" operator="equal" id="{E8541EBA-7679-4975-A095-0F60BA254F3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361" operator="equal" id="{0B6C1B4D-8245-47DD-AA23-F79962D2576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362" operator="equal" id="{BC6AAF80-4D42-477E-8557-AF4B5EB3053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W20</xm:sqref>
        </x14:conditionalFormatting>
        <x14:conditionalFormatting xmlns:xm="http://schemas.microsoft.com/office/excel/2006/main">
          <x14:cfRule type="cellIs" priority="4363" operator="equal" id="{2E4A29DA-40A2-4816-B55D-BDB39B930F7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364" operator="equal" id="{8991A42D-1070-494A-A713-DFCA17C46B9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365" operator="equal" id="{7F5045FA-2F35-4CEB-B8D0-DA0D3BA72D4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W20</xm:sqref>
        </x14:conditionalFormatting>
        <x14:conditionalFormatting xmlns:xm="http://schemas.microsoft.com/office/excel/2006/main">
          <x14:cfRule type="cellIs" priority="4336" operator="equal" id="{4051F513-63C6-4454-A423-08A13DC1F88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337" operator="equal" id="{07D7B736-5748-490A-ABC0-7FB36B662F1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38" operator="equal" id="{714833BD-FD68-4BE7-BA2D-AD6C50A7E57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339" operator="equal" id="{84CF6D05-1B12-47A8-80F8-55654A59B71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340" operator="equal" id="{05853134-4497-4E50-A77A-9FBC61408C4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341" operator="equal" id="{4309A644-F9F2-43CE-BF80-BC560EC0F4B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342" operator="equal" id="{FC1A42E0-995E-4A5B-8E51-9B93191927D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343" operator="equal" id="{9E60E00D-291D-4D46-985A-635E1225099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344" operator="equal" id="{91BEAD27-6142-4D19-B310-B7FAF89B5CF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345" operator="equal" id="{0EE22992-5C9F-437D-94C2-B7CD1A8DC8C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346" operator="equal" id="{4519BBA6-81BA-4876-BEF7-B8DE0FC301C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347" operator="equal" id="{10AA1F7C-1FA9-4EB5-B7FB-0624DBF9899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cellIs" priority="4348" operator="equal" id="{6BD17EF3-98FA-4F72-9EF1-AED0CE63280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349" operator="equal" id="{EE6F01D2-64DB-4F36-9148-587A1EF1FB9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350" operator="equal" id="{6F991AA8-2D0D-4E46-85FD-184599BC105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cellIs" priority="4321" operator="equal" id="{F24B3DC8-62B3-4A5E-9014-892B7BC2632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322" operator="equal" id="{C83D0E36-4985-4A38-B9A9-AA9B72F3586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23" operator="equal" id="{B70F3CF4-BD74-4500-A916-266366DB6FF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324" operator="equal" id="{28C0BE00-0898-45B0-AED7-8DFFDB85855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325" operator="equal" id="{6FFFF335-9FE9-4D02-92E4-0C2B8A60A60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326" operator="equal" id="{3415DA4C-FA50-48C1-B86A-4758E5DC254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327" operator="equal" id="{22E3375C-47B5-4442-A73A-511BF9509D9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328" operator="equal" id="{B3A9200D-450A-4194-AB4C-A9F86E09732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329" operator="equal" id="{3202F5F3-3552-4C79-A7DB-D250E75BEB8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330" operator="equal" id="{91A01606-E449-40E3-B951-E29AFF03F83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331" operator="equal" id="{E843422B-A213-495F-80DE-3970654F344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332" operator="equal" id="{5581BCD7-0085-450A-848D-5C17632F1CB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Y20</xm:sqref>
        </x14:conditionalFormatting>
        <x14:conditionalFormatting xmlns:xm="http://schemas.microsoft.com/office/excel/2006/main">
          <x14:cfRule type="cellIs" priority="4333" operator="equal" id="{519CE50C-1A55-4441-8FCA-C6A5FD3975A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334" operator="equal" id="{629280C9-1692-4497-A655-6B33672B413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335" operator="equal" id="{97AC5800-C431-4D22-B29B-43138BB70A2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Y20</xm:sqref>
        </x14:conditionalFormatting>
        <x14:conditionalFormatting xmlns:xm="http://schemas.microsoft.com/office/excel/2006/main">
          <x14:cfRule type="cellIs" priority="4306" operator="equal" id="{3D0E3A21-1621-4CAB-8EBF-C5B3775690B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307" operator="equal" id="{34FA932D-CEF4-4F69-A2AE-A9C73BCC3E3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08" operator="equal" id="{92FF1126-7C10-4DA1-9645-24F8ECF31D0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309" operator="equal" id="{6B13A2BD-85AD-4E62-B98D-64FB39EAF5E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310" operator="equal" id="{23095E35-A7C4-45DC-B321-ED07443DA78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311" operator="equal" id="{708E9A07-E0E0-4DF2-AB7F-F5B303BB886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312" operator="equal" id="{D43C6BB5-90FF-4870-853C-F953AC1A6FA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313" operator="equal" id="{CE304F79-CAA2-424E-95EC-A2A407BBB48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314" operator="equal" id="{27F4F8ED-2DFE-455D-B41F-A6F8B953817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315" operator="equal" id="{16FB01CF-04F3-4F6B-8C43-3ECD08EA25E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316" operator="equal" id="{C629B0D9-7362-4F12-B124-1C18714EB5C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317" operator="equal" id="{930D82AC-DACB-45D2-AB3E-CCF79644801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V21</xm:sqref>
        </x14:conditionalFormatting>
        <x14:conditionalFormatting xmlns:xm="http://schemas.microsoft.com/office/excel/2006/main">
          <x14:cfRule type="cellIs" priority="4318" operator="equal" id="{FF530951-3AAF-4947-8977-81861A8445E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319" operator="equal" id="{C4024677-CC20-455C-A4C1-4611201D98E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320" operator="equal" id="{15F38EA2-43B8-46FB-A91D-6A1B0FB6D4F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V21</xm:sqref>
        </x14:conditionalFormatting>
        <x14:conditionalFormatting xmlns:xm="http://schemas.microsoft.com/office/excel/2006/main">
          <x14:cfRule type="cellIs" priority="4291" operator="equal" id="{57BF668A-30CC-4B72-A49B-7DE1FBBA440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292" operator="equal" id="{2448F381-2C88-4E6D-8EC7-5BCB54D9290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93" operator="equal" id="{AED09FEC-5740-47B4-8A9B-0BB072385AC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294" operator="equal" id="{EA075F8D-4E33-4AA1-B024-1E8C241A3F2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295" operator="equal" id="{484BBE78-1ACC-4CA1-AFAD-7BC7CC486E3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296" operator="equal" id="{169E929D-E2B1-44E6-B267-1368FC63EA3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297" operator="equal" id="{5FCFB7E3-AF0C-479D-AABD-BBC462CF96A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298" operator="equal" id="{FCABFB71-1A71-48E9-8FF1-770BD4D3060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299" operator="equal" id="{E5F84F6E-46F4-490E-891C-C5EBB7E99FC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300" operator="equal" id="{808E5506-2B17-48F3-930A-E800479DE0D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301" operator="equal" id="{F4E93361-3878-4F04-A8F6-70FB66C9A86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302" operator="equal" id="{2D66CF7B-8106-4DB0-936C-ED65FBA9A50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W21</xm:sqref>
        </x14:conditionalFormatting>
        <x14:conditionalFormatting xmlns:xm="http://schemas.microsoft.com/office/excel/2006/main">
          <x14:cfRule type="cellIs" priority="4303" operator="equal" id="{C16E09C3-4A9B-428E-8E70-40973BDFD12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304" operator="equal" id="{A1FAB4C7-8E17-40F0-935C-74FD38CD035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305" operator="equal" id="{71DBA901-D74B-47A8-8614-8CFD38BF0D6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W21</xm:sqref>
        </x14:conditionalFormatting>
        <x14:conditionalFormatting xmlns:xm="http://schemas.microsoft.com/office/excel/2006/main">
          <x14:cfRule type="cellIs" priority="4276" operator="equal" id="{9600C5D7-E4BA-48DE-A48E-AFE51025E9A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277" operator="equal" id="{23259595-5106-447C-A17E-B4E393932AF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78" operator="equal" id="{C9A088FD-C8E2-4E7A-9765-D4C21C7C01D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279" operator="equal" id="{33E9C1CE-CC05-4F5B-A098-4132EFD1C03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280" operator="equal" id="{A823BB54-7422-4767-8F71-7B1151BC851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281" operator="equal" id="{B375DA18-AC4D-4C67-B01B-5169ECB9B67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282" operator="equal" id="{A10000F9-78C6-420C-AFC0-DFBFBEC2B8D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283" operator="equal" id="{A2B5A938-B8B2-4F6E-9AE6-C94975EFDA2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284" operator="equal" id="{30ACB2E4-B634-40CD-86E6-D1219E0EE80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285" operator="equal" id="{4C8AAC17-AD97-4502-8A55-766584B1C26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286" operator="equal" id="{AD7ED59D-E5A5-4B79-B663-D24A04822A4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287" operator="equal" id="{C4A0E353-7149-4EED-A98D-B0BB9CA8DF4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X21</xm:sqref>
        </x14:conditionalFormatting>
        <x14:conditionalFormatting xmlns:xm="http://schemas.microsoft.com/office/excel/2006/main">
          <x14:cfRule type="cellIs" priority="4288" operator="equal" id="{9ADC58E7-9C4C-43C6-820A-641281BB0DD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289" operator="equal" id="{2C603A5B-44F8-4992-8DCD-B3B3BCDF591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290" operator="equal" id="{BD9D7CAE-3619-47AB-A646-28C6142EE75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X21</xm:sqref>
        </x14:conditionalFormatting>
        <x14:conditionalFormatting xmlns:xm="http://schemas.microsoft.com/office/excel/2006/main">
          <x14:cfRule type="cellIs" priority="4261" operator="equal" id="{0F50C72D-67DC-42E0-B032-5BE48EFF215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262" operator="equal" id="{9F9E816A-1E80-4692-8CFD-CCF05A07913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63" operator="equal" id="{D72E2E30-7591-4020-AD6E-54EDFB59216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264" operator="equal" id="{3F6F1FB2-6787-4CF7-83B8-E862AE6B1A6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265" operator="equal" id="{70EB9C46-53E6-48C9-9D14-0E96F200059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266" operator="equal" id="{74F2BAFF-8154-42E3-B3ED-7A3F1654ABD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267" operator="equal" id="{C4346BAD-D160-4EEB-853E-746D2599E4F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268" operator="equal" id="{1E548BE6-E512-4867-A812-E89E5CB4AA6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269" operator="equal" id="{4B86AB80-8476-43AD-8D36-E55F893C0C6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270" operator="equal" id="{B62E9EF7-0273-4E43-A5EF-9B797C5BE34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271" operator="equal" id="{433CCDAA-D5C3-4E9F-B53F-D440ECA06CD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272" operator="equal" id="{1A8ED002-7A4A-4180-B71D-800674B658E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Y21</xm:sqref>
        </x14:conditionalFormatting>
        <x14:conditionalFormatting xmlns:xm="http://schemas.microsoft.com/office/excel/2006/main">
          <x14:cfRule type="cellIs" priority="4273" operator="equal" id="{F6A68AC8-60B0-4F53-BACD-E76A38329B1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274" operator="equal" id="{91B51A84-18F8-4C70-98F0-B326F8B73D5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275" operator="equal" id="{28C96136-F972-4FDD-B1AC-4FD96C384A9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Y21</xm:sqref>
        </x14:conditionalFormatting>
        <x14:conditionalFormatting xmlns:xm="http://schemas.microsoft.com/office/excel/2006/main">
          <x14:cfRule type="cellIs" priority="4246" operator="equal" id="{21916F2B-C151-42E4-8352-B4BEC34F959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247" operator="equal" id="{68242101-8357-4178-9877-67577DEB98E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48" operator="equal" id="{4163F481-297E-4991-8832-0F2871A4981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249" operator="equal" id="{A7A69A54-A0A8-48F5-86FD-67E7BB3ED3D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250" operator="equal" id="{B5063582-28BB-44DB-AACE-FAAFEA71E69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251" operator="equal" id="{E3D16F7B-3511-4267-B0A8-9713CEE6E97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252" operator="equal" id="{D0C84315-2F55-4F6C-8C6A-968531CD912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253" operator="equal" id="{7497CE80-C0F0-4DE6-9E0E-1AC52C9A0EF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254" operator="equal" id="{1BEFE373-4A38-4A57-9665-3AA94AE3EF5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255" operator="equal" id="{3C2FDCDC-21B2-4DDC-93ED-6B929B21546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256" operator="equal" id="{8463B760-4132-403D-AAFC-5C3F316E4F5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257" operator="equal" id="{642AC31C-40B6-41D0-97CD-FAF17613508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V22</xm:sqref>
        </x14:conditionalFormatting>
        <x14:conditionalFormatting xmlns:xm="http://schemas.microsoft.com/office/excel/2006/main">
          <x14:cfRule type="cellIs" priority="4258" operator="equal" id="{F854DADF-5BCF-4698-8203-3ADF5AB4B93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259" operator="equal" id="{4AAE320C-99C3-41DF-A614-38257CEAAC6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260" operator="equal" id="{5967AF74-0EC1-4B6E-B8FB-39D3E291AAB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V22</xm:sqref>
        </x14:conditionalFormatting>
        <x14:conditionalFormatting xmlns:xm="http://schemas.microsoft.com/office/excel/2006/main">
          <x14:cfRule type="cellIs" priority="4231" operator="equal" id="{C824FDB6-DFDF-4620-9228-597DB013AB9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232" operator="equal" id="{3545C1EF-E720-4114-9746-F16E664E90E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33" operator="equal" id="{79A031FA-9771-47F0-9770-0170A00644E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234" operator="equal" id="{73C29E22-283B-48FF-BBCE-3CE96FB55C4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235" operator="equal" id="{7E52D176-E342-4E6C-BDA6-9844A4938CA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236" operator="equal" id="{85C82131-0D3A-48BD-8F78-5F4080D8E76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237" operator="equal" id="{10F91307-E972-4E02-9973-4B9A48B504C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238" operator="equal" id="{F9C6D7B9-A4CE-4970-ABD6-9E76478668D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239" operator="equal" id="{B2D13810-7DC7-4DF1-8D87-671ECFC103E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240" operator="equal" id="{9B449436-9916-4D87-A426-361C4D7ADE4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241" operator="equal" id="{CD2F768F-ECD6-4C64-80FD-83401650722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242" operator="equal" id="{6DED85F0-77FB-4BD6-8ADE-2AA03ECA734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W22</xm:sqref>
        </x14:conditionalFormatting>
        <x14:conditionalFormatting xmlns:xm="http://schemas.microsoft.com/office/excel/2006/main">
          <x14:cfRule type="cellIs" priority="4243" operator="equal" id="{4238944A-DA86-4E07-8642-F6B382E3ED1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244" operator="equal" id="{7976CA60-9FB3-4557-908F-74B281E56CD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245" operator="equal" id="{BE3B6BE2-9DAC-42E2-BF50-05CB681A138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W22</xm:sqref>
        </x14:conditionalFormatting>
        <x14:conditionalFormatting xmlns:xm="http://schemas.microsoft.com/office/excel/2006/main">
          <x14:cfRule type="cellIs" priority="4216" operator="equal" id="{804211F8-97B7-45EA-8D13-B82888C382A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217" operator="equal" id="{542340E1-C5FE-4C2A-89E9-62B137FB982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18" operator="equal" id="{BFB7F88D-6FFE-4ABA-AC93-879821AE4B3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219" operator="equal" id="{9270A960-9849-446A-BAFA-186C56A2467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220" operator="equal" id="{E1C5AE33-4B43-4208-8566-77DBD5907E8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221" operator="equal" id="{7F71234F-712B-4731-9470-49EFB198E04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222" operator="equal" id="{B78BB218-FF3B-4CCE-B85F-69A46600ED0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223" operator="equal" id="{8BC17779-4599-4403-9C94-898CF7B47E6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224" operator="equal" id="{20F78FBE-8AED-4F48-A8C5-7604D449C58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225" operator="equal" id="{017D4CC0-F058-43D8-852D-091034B1AFD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226" operator="equal" id="{4FE1E22E-1880-44D6-824B-4C5DE3ED934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227" operator="equal" id="{89C8A97E-CF26-4AFE-B0FE-5EDBFEA902B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X22</xm:sqref>
        </x14:conditionalFormatting>
        <x14:conditionalFormatting xmlns:xm="http://schemas.microsoft.com/office/excel/2006/main">
          <x14:cfRule type="cellIs" priority="4228" operator="equal" id="{D0383AEA-0279-4B95-A942-A0C8B6D6E19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229" operator="equal" id="{DE689A39-F1ED-4105-892A-F3A10DEC59A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230" operator="equal" id="{6B049CAE-A569-4F63-A66A-3006D04FC3E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X22</xm:sqref>
        </x14:conditionalFormatting>
        <x14:conditionalFormatting xmlns:xm="http://schemas.microsoft.com/office/excel/2006/main">
          <x14:cfRule type="cellIs" priority="4201" operator="equal" id="{B16BF4A7-546F-47E5-8D2E-43F9D44D76D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202" operator="equal" id="{81C9FDD1-D85B-4A8A-84EF-865C97C927F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03" operator="equal" id="{58F2244B-F853-4613-9162-BF08BA9D835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204" operator="equal" id="{8A5174BF-60E3-4B82-9818-289DB91A1F6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205" operator="equal" id="{AB9F782E-DDC3-47CF-9AFF-0C765587BB8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206" operator="equal" id="{E6F293F7-AFF9-4478-A8C1-783EF450B0D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207" operator="equal" id="{9172F593-6803-4BCB-A338-74BD437520E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208" operator="equal" id="{E12CC74D-4129-4A8F-BAC0-05BA4182F22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209" operator="equal" id="{52149BF8-8A82-4F68-88B6-31B6A388FBC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210" operator="equal" id="{748468BF-59A8-49C1-A1B4-30051EDDF94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211" operator="equal" id="{39CC4B68-4D41-452B-8D41-0F51B9205B1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212" operator="equal" id="{16508D22-3282-41A9-8E33-AF53FE2083B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Y22</xm:sqref>
        </x14:conditionalFormatting>
        <x14:conditionalFormatting xmlns:xm="http://schemas.microsoft.com/office/excel/2006/main">
          <x14:cfRule type="cellIs" priority="4213" operator="equal" id="{55027C09-98DB-4CEB-9574-550410EBC25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214" operator="equal" id="{4EE8071F-EBB8-4777-91EB-91FF5D9CD67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215" operator="equal" id="{623B006E-367E-43CD-A98E-D9A78CD053F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Y22</xm:sqref>
        </x14:conditionalFormatting>
        <x14:conditionalFormatting xmlns:xm="http://schemas.microsoft.com/office/excel/2006/main">
          <x14:cfRule type="cellIs" priority="4186" operator="equal" id="{76A8F6A5-CC36-4AE8-BEFB-963ECAE282A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187" operator="equal" id="{6A261F68-1144-49C9-8EC6-11514D2B6EB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88" operator="equal" id="{D9FB76EC-FAC7-4F8B-9864-E4204AE10BF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189" operator="equal" id="{991FD807-E75A-4722-A979-C4200133088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190" operator="equal" id="{309490C1-2CED-4637-8FFD-0F4FC42ACEE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191" operator="equal" id="{103DAEFE-1308-4689-ABF2-47397D06A17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192" operator="equal" id="{78565E71-B9A4-4323-8B53-2DFC06125CD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193" operator="equal" id="{4EAED4E6-5216-4FA7-82E8-065FE27DB0A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194" operator="equal" id="{5B6D4179-79B2-4CAF-BEE1-A9AA13B52DD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195" operator="equal" id="{FB8C1AA4-C2A0-4525-AE46-327873CD072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196" operator="equal" id="{F48865A9-404E-4438-BC1E-E219A551D64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197" operator="equal" id="{322B038A-C527-4716-AA9E-A7C0D44BC2F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Z16</xm:sqref>
        </x14:conditionalFormatting>
        <x14:conditionalFormatting xmlns:xm="http://schemas.microsoft.com/office/excel/2006/main">
          <x14:cfRule type="cellIs" priority="4198" operator="equal" id="{E260773C-A4C5-420E-A64F-B46CDD78B76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199" operator="equal" id="{1E301B2C-79D4-414F-B387-43AC658D1B2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200" operator="equal" id="{9EB19B97-F946-4A58-BF36-2E9498C1AC4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Z16</xm:sqref>
        </x14:conditionalFormatting>
        <x14:conditionalFormatting xmlns:xm="http://schemas.microsoft.com/office/excel/2006/main">
          <x14:cfRule type="cellIs" priority="4171" operator="equal" id="{7DB06ECF-A597-4A73-9E64-F4D9A5A4327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172" operator="equal" id="{B93EEE0E-0AC5-4DBB-9ABA-85E77C4F1F2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73" operator="equal" id="{0E7550A7-C9D7-4A54-89D0-66BFBE267B4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174" operator="equal" id="{777C6070-566C-4382-9984-73E0DF9426B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175" operator="equal" id="{D6995A3E-31ED-4985-BEEA-999B0069536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176" operator="equal" id="{1B651CDC-1C1A-431F-8A36-99169CA10CE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177" operator="equal" id="{E39F5CF7-5C60-4D35-A695-E7BB9BDC832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178" operator="equal" id="{C4122DE4-3FA2-4132-A77F-A6E1FFD1A33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179" operator="equal" id="{4203B8A1-24F3-4274-922A-77E1F07E48B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180" operator="equal" id="{E1112CE7-B2CA-4598-BF57-462C2A18709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181" operator="equal" id="{F90A3541-A5D2-4D5A-A0EB-C837B5045F1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182" operator="equal" id="{8FF7BEE7-580A-41B5-A401-3C098832AD8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AA16</xm:sqref>
        </x14:conditionalFormatting>
        <x14:conditionalFormatting xmlns:xm="http://schemas.microsoft.com/office/excel/2006/main">
          <x14:cfRule type="cellIs" priority="4183" operator="equal" id="{65A679AF-127D-4560-863E-AC4A810EB3D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184" operator="equal" id="{D4B711BE-542A-48DE-A1F4-D0D430732AC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185" operator="equal" id="{C8F40AFE-F48D-4E2B-B067-AD2BC9EB438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AA16</xm:sqref>
        </x14:conditionalFormatting>
        <x14:conditionalFormatting xmlns:xm="http://schemas.microsoft.com/office/excel/2006/main">
          <x14:cfRule type="cellIs" priority="4156" operator="equal" id="{E16C78E8-1431-4633-84CA-FA751414BCE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157" operator="equal" id="{0AC8E934-D2AB-44BC-BD55-3CFC8D89971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58" operator="equal" id="{00D2DE4A-E53F-4D99-B9AD-6A71E26D859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159" operator="equal" id="{5E0CB691-84AF-4483-BD15-B35B3351D8F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160" operator="equal" id="{0D8D716C-100E-4FF5-9A43-82392A080D6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161" operator="equal" id="{D746FEDA-95AA-425A-A43B-7A2C87D87FF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162" operator="equal" id="{05C1810C-02FB-4F32-82E0-6C7C5E65442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163" operator="equal" id="{A6F42223-3EC1-40B7-BCB5-70F9B08147C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164" operator="equal" id="{B9BEB687-1A46-4548-9EE8-403A32A9074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165" operator="equal" id="{FF55962E-6850-404E-BCA0-90626B04176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166" operator="equal" id="{2DC8946F-F462-492A-8ECB-F384FF11962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167" operator="equal" id="{7A4337D5-3F30-4D22-A6AD-E76FCA4D56D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AB16</xm:sqref>
        </x14:conditionalFormatting>
        <x14:conditionalFormatting xmlns:xm="http://schemas.microsoft.com/office/excel/2006/main">
          <x14:cfRule type="cellIs" priority="4168" operator="equal" id="{3D616914-7DF0-45EE-9B51-AF16C37F2B2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169" operator="equal" id="{11633149-27B8-4056-923B-51D79474E70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170" operator="equal" id="{0DC004E4-FDD4-4BD9-9F5D-25E9C9BC0E2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AB16</xm:sqref>
        </x14:conditionalFormatting>
        <x14:conditionalFormatting xmlns:xm="http://schemas.microsoft.com/office/excel/2006/main">
          <x14:cfRule type="cellIs" priority="4141" operator="equal" id="{37AD1386-1EAA-4CB5-A457-DE688AE3B51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142" operator="equal" id="{7236288A-B976-4BF7-9868-F56F1D25DE3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43" operator="equal" id="{D9706D1A-DED8-4666-8542-0FBE2B03873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144" operator="equal" id="{ABDA1DBB-5091-4F0A-86EB-8B23C1CC1B9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145" operator="equal" id="{17B41E68-514D-4B7B-9E7D-451B292376B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146" operator="equal" id="{EEB4290E-2575-4A74-9DF5-C4FBF192E18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147" operator="equal" id="{43846AA8-FB72-4770-A11B-FD6F3403380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148" operator="equal" id="{5776D45E-30EC-47BD-8ACB-882ACFAE794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149" operator="equal" id="{33D9280B-BBFA-4788-BE42-8CC9778B7D8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150" operator="equal" id="{D56C0967-4267-476B-A3F0-F0E37ECEFC4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151" operator="equal" id="{AC5D0615-D556-4556-A3B4-C75F6494EA1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152" operator="equal" id="{C1012C85-6E8D-402E-AE4B-87007553043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AC16</xm:sqref>
        </x14:conditionalFormatting>
        <x14:conditionalFormatting xmlns:xm="http://schemas.microsoft.com/office/excel/2006/main">
          <x14:cfRule type="cellIs" priority="4153" operator="equal" id="{955656F8-C86E-436C-8356-350012517EA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154" operator="equal" id="{CFF581ED-0F5A-482D-83E4-6D7F9F74A0D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155" operator="equal" id="{0C5B4F9F-C07E-4E76-AEA1-304E3B5DA9E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AC16</xm:sqref>
        </x14:conditionalFormatting>
        <x14:conditionalFormatting xmlns:xm="http://schemas.microsoft.com/office/excel/2006/main">
          <x14:cfRule type="cellIs" priority="4126" operator="equal" id="{100E95B8-BCD9-4EF1-A08A-67A33DA9E43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127" operator="equal" id="{6AC727F8-331E-4AE3-86A1-3D24A70E0EF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28" operator="equal" id="{975102F0-D177-414D-82BC-8863C594D53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129" operator="equal" id="{2F2B819F-7330-46E7-AB9E-A7479ADCB2B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130" operator="equal" id="{0F696876-F454-4FB6-9ECF-F49FEE0550A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131" operator="equal" id="{C7F15C89-C524-4C93-88EE-1D50F3C05A4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132" operator="equal" id="{166A770E-3144-4112-8481-505A67EAFEF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133" operator="equal" id="{CA44032B-1F59-40D2-AE39-920D3980A81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134" operator="equal" id="{9413E3B3-0B6A-4AB1-8AFF-9A1720CE132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135" operator="equal" id="{F1C42938-1DA7-472F-86E2-B1B1C79D8C7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136" operator="equal" id="{9F9366C2-E91E-4E55-A26A-40A3B6F949C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137" operator="equal" id="{0E98E408-228B-4E30-B0E2-99F1B1398B3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Z17</xm:sqref>
        </x14:conditionalFormatting>
        <x14:conditionalFormatting xmlns:xm="http://schemas.microsoft.com/office/excel/2006/main">
          <x14:cfRule type="cellIs" priority="4138" operator="equal" id="{9436CC46-EA66-4C74-A965-536FFF8E4E3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139" operator="equal" id="{0D6528F8-8873-481E-A229-45D98CC0430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140" operator="equal" id="{A165CD75-BFE9-4270-8E31-B125DAF6768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Z17</xm:sqref>
        </x14:conditionalFormatting>
        <x14:conditionalFormatting xmlns:xm="http://schemas.microsoft.com/office/excel/2006/main">
          <x14:cfRule type="cellIs" priority="4111" operator="equal" id="{0EED5C3A-3051-4BD0-8F92-C3BD05087A7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112" operator="equal" id="{EC35809F-AE9B-4CB0-8BAF-6412121A639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13" operator="equal" id="{22AE9E4B-8C10-4F02-B44E-5DEE3E1A003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114" operator="equal" id="{DC97F39B-5A8A-4128-8EBD-7C260D1D5B0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115" operator="equal" id="{73C52E49-9F11-4EF0-B125-D6FE7281BAA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116" operator="equal" id="{14C8984A-912F-4065-A092-29E3F86ED0D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117" operator="equal" id="{D41112FC-A43A-4FF9-9956-33D103C3A20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118" operator="equal" id="{A0B3F7F8-9EE0-4C73-9360-9007C79FD0F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119" operator="equal" id="{8F0ADFCA-C7CF-4547-B3EE-D36EC9031AE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120" operator="equal" id="{D6B61A4A-6BAF-48A8-8EF1-77DC2510035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121" operator="equal" id="{0EED9FD1-8932-46CF-AD29-44110F9177D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122" operator="equal" id="{DC646E13-AE1C-4700-A745-A8764C75266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AA17</xm:sqref>
        </x14:conditionalFormatting>
        <x14:conditionalFormatting xmlns:xm="http://schemas.microsoft.com/office/excel/2006/main">
          <x14:cfRule type="cellIs" priority="4123" operator="equal" id="{B9A89C54-2056-4709-ABA3-7273F36DB4F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124" operator="equal" id="{226D9A07-A9DC-4D12-B483-49707FE3249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125" operator="equal" id="{A23FADED-6EA0-4D33-B33B-3099AC91B29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AA17</xm:sqref>
        </x14:conditionalFormatting>
        <x14:conditionalFormatting xmlns:xm="http://schemas.microsoft.com/office/excel/2006/main">
          <x14:cfRule type="cellIs" priority="4096" operator="equal" id="{16AC5123-1B13-451D-ACEA-0D69C494F5D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097" operator="equal" id="{C8EDC19A-2FDB-4634-823D-96ECDF269F5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98" operator="equal" id="{F17104D1-7F46-40E4-A4B0-9E2D1578E9D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099" operator="equal" id="{97872CC2-7FF7-43FE-BFA8-CB5594D4544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100" operator="equal" id="{AA8E0C97-CA34-4277-82B7-A197806324B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101" operator="equal" id="{616EE3A5-6C1F-4F36-92CA-C80F6234B5F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102" operator="equal" id="{5D1E4C58-B2A4-45AB-990F-E290A635692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103" operator="equal" id="{0D426F1E-5203-40C3-B1B2-71D0CAAA383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104" operator="equal" id="{FC966B3D-9380-4248-8A8F-41E03406459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105" operator="equal" id="{AAD825D0-D440-48D7-80B2-4F15F60DD93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106" operator="equal" id="{D680DA91-26E7-41B0-9A14-83B1D1C103D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107" operator="equal" id="{6E84B39F-B5C3-4EC5-8711-C122B114865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AB17</xm:sqref>
        </x14:conditionalFormatting>
        <x14:conditionalFormatting xmlns:xm="http://schemas.microsoft.com/office/excel/2006/main">
          <x14:cfRule type="cellIs" priority="4108" operator="equal" id="{93A803AC-1514-42C0-867F-0C767EB9397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109" operator="equal" id="{645CAD27-1309-4286-B246-47386C259C2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110" operator="equal" id="{E0C55465-D832-4EA4-B0D4-E042B43B049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AB17</xm:sqref>
        </x14:conditionalFormatting>
        <x14:conditionalFormatting xmlns:xm="http://schemas.microsoft.com/office/excel/2006/main">
          <x14:cfRule type="cellIs" priority="4081" operator="equal" id="{A1D93197-458C-46C0-A744-CDB6E8F5987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082" operator="equal" id="{98CB57EE-DE80-46D2-A86D-0176D71303D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83" operator="equal" id="{FFED9104-EEE0-48AD-A719-D078644E871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084" operator="equal" id="{20740B5A-6B6A-4614-AFFB-EB444F0A105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085" operator="equal" id="{8A0AD1D9-BA5D-4E76-A308-096609D1640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086" operator="equal" id="{5FAC4EE7-3F3E-4626-8078-F8573972FCA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087" operator="equal" id="{FC921BA8-5738-4F21-A9F0-122BB0680B5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088" operator="equal" id="{2B8E4894-E201-4C76-9751-11E2950521B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089" operator="equal" id="{0E95656D-2E8F-4ECA-A1AC-804C5F3D3EC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090" operator="equal" id="{69BFDD20-CD78-4E19-9FB2-D4E159D586F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091" operator="equal" id="{D9442B80-9B04-426C-BA76-57FECDE7597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092" operator="equal" id="{82896C39-0B5B-4CDC-A0B7-0834F9FA111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AC17</xm:sqref>
        </x14:conditionalFormatting>
        <x14:conditionalFormatting xmlns:xm="http://schemas.microsoft.com/office/excel/2006/main">
          <x14:cfRule type="cellIs" priority="4093" operator="equal" id="{19E424B4-80C6-4782-9764-AE25CA7AFAB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094" operator="equal" id="{9FE4FADF-DD8E-441B-9D2E-A38137B9034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095" operator="equal" id="{66B9697D-3C7A-4D6D-B747-7919222D883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AC17</xm:sqref>
        </x14:conditionalFormatting>
        <x14:conditionalFormatting xmlns:xm="http://schemas.microsoft.com/office/excel/2006/main">
          <x14:cfRule type="cellIs" priority="4066" operator="equal" id="{56349919-DE8F-435C-BC30-E0D928503B6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067" operator="equal" id="{AA460D62-723A-4D05-8242-60A86A2BFBF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68" operator="equal" id="{112E666D-FB79-4747-8B44-B224EA2AF25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069" operator="equal" id="{DA981129-7F41-4175-9DC2-71F92DC71F7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070" operator="equal" id="{19388D8A-C933-4465-A351-835D35539C8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071" operator="equal" id="{22373BD1-07A3-4F1A-8A3E-B1B1AD1A86D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072" operator="equal" id="{B04B656D-0729-4FD2-9A07-22CF72802A1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073" operator="equal" id="{523FFF4C-B210-46F4-B55A-A4769E16A3D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074" operator="equal" id="{F80A12B9-D791-436D-8D71-3F92CC2AFD8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075" operator="equal" id="{12AB95F9-C7F8-49E1-9326-9A17B8663C3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076" operator="equal" id="{43E5EA8D-902C-496B-B6FC-AC1F5347BC8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077" operator="equal" id="{6D8CFCF9-8755-4B83-AFC2-783C943BF3F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cellIs" priority="4078" operator="equal" id="{B5017626-DAA5-4417-A4AC-A67ADCC397E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079" operator="equal" id="{4852604B-F40B-4C50-A4E1-9254B68B93D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080" operator="equal" id="{CE29936A-A30F-4799-83AF-9BECF4E19E1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cellIs" priority="4051" operator="equal" id="{97CFC7EB-9F5C-427D-8C64-DDA78901A6C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052" operator="equal" id="{CCF2682D-6801-436F-9466-169E51549B7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53" operator="equal" id="{9BC50806-D99B-4F61-9D1B-32A14F8B593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054" operator="equal" id="{D67B35D9-6996-47DC-9269-C029A946981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055" operator="equal" id="{13B65B03-CD70-43FC-9A87-1D87F9C8888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056" operator="equal" id="{0A421D06-E455-48E5-815F-91E3EEF6CFA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057" operator="equal" id="{632A7BFA-B9F9-42E0-8123-30B7B35897F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058" operator="equal" id="{3EB937F3-FA43-422A-AA91-C9E3FBCD08A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059" operator="equal" id="{C86C7858-A682-4EA5-A998-E97991BE44C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060" operator="equal" id="{1EBC9BFB-E788-4DA9-9A97-CA1F3729128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061" operator="equal" id="{29CB4129-AFEB-4456-9ABF-25405994B24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062" operator="equal" id="{3C8E66E1-E343-4663-A3BF-36F1DC3350D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AA18</xm:sqref>
        </x14:conditionalFormatting>
        <x14:conditionalFormatting xmlns:xm="http://schemas.microsoft.com/office/excel/2006/main">
          <x14:cfRule type="cellIs" priority="4063" operator="equal" id="{E7B8542A-FC71-40EF-A750-27C257C932B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064" operator="equal" id="{158177B3-2A24-4A93-8975-830AD75448D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065" operator="equal" id="{9A0AA217-2F08-4066-B238-4CCCB1E707A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AA18</xm:sqref>
        </x14:conditionalFormatting>
        <x14:conditionalFormatting xmlns:xm="http://schemas.microsoft.com/office/excel/2006/main">
          <x14:cfRule type="cellIs" priority="4036" operator="equal" id="{D674DE16-6F6B-4740-88E2-C4760EFD045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037" operator="equal" id="{3993C7E7-104F-4BA0-96AB-BA108BC30BD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38" operator="equal" id="{B95BD7D1-5A2B-47B3-978F-A5E2F40D7FC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039" operator="equal" id="{3532A35B-67F3-45A5-9807-C682A2F9936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040" operator="equal" id="{1E90EAB9-9549-4AAA-BF36-4F736A5072A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041" operator="equal" id="{21DFCB4B-6B49-43F7-AEC3-7FFC8272656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042" operator="equal" id="{2D4264EA-19A8-4987-8E1F-55F93E3118A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043" operator="equal" id="{3CFB43C0-FE3A-45EE-9B1F-F0F8D24B61E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044" operator="equal" id="{8E7D2C40-316A-4690-AF00-AE8B5D80822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045" operator="equal" id="{8FDAA0F7-5222-46AD-BC3E-9A07477F4D5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046" operator="equal" id="{601D529E-C4A3-4E0F-BE60-85CDEB476CF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047" operator="equal" id="{29823FEE-5FF3-4AD1-B29A-85405E59E0B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cellIs" priority="4048" operator="equal" id="{EB050C07-CFD3-41FC-9BB3-3BDB0CDC147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049" operator="equal" id="{438293B7-9906-40D9-8F8D-DCAAE511E6A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050" operator="equal" id="{0FB73F2E-8CF0-4E9A-B78A-EAEC545CA49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cellIs" priority="4021" operator="equal" id="{5CA5B4B7-FAE0-42D1-A847-A5A95B67164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022" operator="equal" id="{E0E801A7-F502-46B7-AFB9-15379A2F3DC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23" operator="equal" id="{461D658A-EC7D-4F9D-B3F8-5F2259FE195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024" operator="equal" id="{E2E47E7E-1CBF-4060-8AFE-1E57169FF05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025" operator="equal" id="{27504339-AFB0-42A3-A70F-FB21A2C6AAF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026" operator="equal" id="{E6F33F26-C437-467A-861D-E23707AF3EB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027" operator="equal" id="{CA46A3C4-49CF-46E9-A2FC-821AE4EDF9B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028" operator="equal" id="{397D42E6-42A8-4294-BFD2-8C4523404A3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029" operator="equal" id="{390E22A4-E5F3-41FA-BFD3-BC13F707333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030" operator="equal" id="{EDCA1770-2BF6-403F-A6C1-4A03EBCCBE2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031" operator="equal" id="{AC07BAF8-2D38-4A17-8E4F-674F02D698C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032" operator="equal" id="{D3532857-8BC3-4A8D-90E3-DEA4511112A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AC18</xm:sqref>
        </x14:conditionalFormatting>
        <x14:conditionalFormatting xmlns:xm="http://schemas.microsoft.com/office/excel/2006/main">
          <x14:cfRule type="cellIs" priority="4033" operator="equal" id="{7451DA65-27CB-4F99-99B5-728E56CCF15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034" operator="equal" id="{3231621B-055B-4DBE-8920-71BC8F8C63B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035" operator="equal" id="{3718685A-D02A-41DD-8A79-A3DCBC7A644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AC18</xm:sqref>
        </x14:conditionalFormatting>
        <x14:conditionalFormatting xmlns:xm="http://schemas.microsoft.com/office/excel/2006/main">
          <x14:cfRule type="cellIs" priority="4006" operator="equal" id="{F73F1322-3E9B-4E41-8813-A045F0C8E14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007" operator="equal" id="{0FE8A088-C1B4-41C8-94B2-344BA0898DE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08" operator="equal" id="{3636B4EA-2B61-49B7-90B5-F27628C996A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009" operator="equal" id="{EC2F8CFF-098F-4CD4-9379-0C8EE4F56E3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010" operator="equal" id="{D6111CFA-DC5A-4131-9E1A-27472421C08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011" operator="equal" id="{E8704AAD-8D5B-454D-8B9F-BC237287F2C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012" operator="equal" id="{F508454B-2302-4E45-8A6D-AC2FCE101E8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013" operator="equal" id="{DFFA0B69-15D1-4987-809B-68434CC59AC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014" operator="equal" id="{2FE95D4E-225F-4762-B924-8C570324664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015" operator="equal" id="{F974DF81-599B-47AC-91E3-D67A385BFDD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016" operator="equal" id="{F8B63B3D-21F9-4713-A067-9FE9C506FEF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017" operator="equal" id="{644CF309-FBA5-4076-9CF1-9A320CCD79E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Z19</xm:sqref>
        </x14:conditionalFormatting>
        <x14:conditionalFormatting xmlns:xm="http://schemas.microsoft.com/office/excel/2006/main">
          <x14:cfRule type="cellIs" priority="4018" operator="equal" id="{A768B8A3-4772-4A8E-8946-320EF475DB5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019" operator="equal" id="{DE8F740B-3063-4483-9151-DE8FAF29D47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020" operator="equal" id="{7C26C2AE-BD37-4A23-A4C7-04CB825AAB9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Z19</xm:sqref>
        </x14:conditionalFormatting>
        <x14:conditionalFormatting xmlns:xm="http://schemas.microsoft.com/office/excel/2006/main">
          <x14:cfRule type="cellIs" priority="3991" operator="equal" id="{FDE84964-F11B-4911-8417-EEA79AD58FE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992" operator="equal" id="{39AFF44F-1CB7-4C6F-BD1C-91086A1D3B7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93" operator="equal" id="{442C997D-C972-4068-966B-423A1178ACA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994" operator="equal" id="{79C5F2B6-A861-4C69-8E2B-3654BEF0ECF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995" operator="equal" id="{18AA5304-D38A-4C2B-B507-7EA1F27866B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996" operator="equal" id="{0A09D160-10C1-41B2-B07E-1B12A8A26D8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997" operator="equal" id="{6901A859-FEC9-4B51-BDF7-3FD2E19768D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998" operator="equal" id="{2D0A33E1-6C3A-49EE-B9A4-148411D901F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999" operator="equal" id="{9183687A-FEAB-436B-8357-2B6665E4569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000" operator="equal" id="{A1D7880B-1F7F-4898-BE15-12274620A1B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001" operator="equal" id="{8392B879-B06E-4D7A-864F-7B92C792335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002" operator="equal" id="{08BD2E8A-1F20-44F5-BE67-A3343AA5B7B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AA19</xm:sqref>
        </x14:conditionalFormatting>
        <x14:conditionalFormatting xmlns:xm="http://schemas.microsoft.com/office/excel/2006/main">
          <x14:cfRule type="cellIs" priority="4003" operator="equal" id="{410D3A60-56EF-4A0D-8D39-6536F98FD0E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004" operator="equal" id="{DD4461A4-71D4-4836-8315-1967D76EDAF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005" operator="equal" id="{EB3AA70C-F7E6-42EB-94A5-48C1BFD9FA9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AA19</xm:sqref>
        </x14:conditionalFormatting>
        <x14:conditionalFormatting xmlns:xm="http://schemas.microsoft.com/office/excel/2006/main">
          <x14:cfRule type="cellIs" priority="3976" operator="equal" id="{F4C12569-79E2-4296-B59C-430C8B9ED26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977" operator="equal" id="{A16F7C21-48CE-41E7-B88C-97195B46558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78" operator="equal" id="{FEB79ECB-1EB2-4971-99C8-1ED7EA6F58F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979" operator="equal" id="{527BF4C9-0B6B-4C9D-BCCA-299A60B9C9E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980" operator="equal" id="{6362DFE3-406B-49C7-8500-28D60556CAE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981" operator="equal" id="{D0F1E65B-1F9D-4D47-BF67-0A81DF91C96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982" operator="equal" id="{6856B644-BAEA-4C80-B33D-02E6AA7F8A3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983" operator="equal" id="{A52EF45E-0834-4A24-B953-25BE5AED487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984" operator="equal" id="{3B5ECC1C-1783-4DC9-92D4-8DBD7A829EC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985" operator="equal" id="{E14416B1-8CD4-492B-B56D-FBB20C62400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986" operator="equal" id="{2296FEB6-5C99-491E-BD10-466E4F557AB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987" operator="equal" id="{6FF248FD-5C02-48F6-A64C-30A48310CF4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AB19</xm:sqref>
        </x14:conditionalFormatting>
        <x14:conditionalFormatting xmlns:xm="http://schemas.microsoft.com/office/excel/2006/main">
          <x14:cfRule type="cellIs" priority="3988" operator="equal" id="{AFBD0777-8823-44EF-9584-7570177BEC4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989" operator="equal" id="{F668D747-2824-4A10-A53B-CF430AE69C2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990" operator="equal" id="{57E222A1-CB5B-49BC-AC14-A5F2418E59E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AB19</xm:sqref>
        </x14:conditionalFormatting>
        <x14:conditionalFormatting xmlns:xm="http://schemas.microsoft.com/office/excel/2006/main">
          <x14:cfRule type="cellIs" priority="3961" operator="equal" id="{7A1336FA-1AFF-401A-A477-7991BDF5EE9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962" operator="equal" id="{71871EB7-9E2C-4656-8CA8-E6D8799C70B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63" operator="equal" id="{548F4FBC-D1EA-4274-A885-6B1C351AFAC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964" operator="equal" id="{27D227F7-AFF8-4AE7-8281-3B26F217282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965" operator="equal" id="{F2AA8161-850E-49D8-97A3-7D539DEE58E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966" operator="equal" id="{9031AF94-76DC-472C-AE55-6DA3A18C2B3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967" operator="equal" id="{FFC9DB25-43F9-4990-8F23-242D05356FC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968" operator="equal" id="{7C58E271-6B51-456A-8827-DAB32135C14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969" operator="equal" id="{38A84D8E-7BE6-442B-8CA7-133ACECF7F6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970" operator="equal" id="{6F9C82D1-E414-48C7-B205-D71260B7755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971" operator="equal" id="{05B7EF6D-F96C-4796-B2B5-1A6F6A9E710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972" operator="equal" id="{2FCCD58D-012D-4B4A-AF31-D2D349FEA5C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AC19</xm:sqref>
        </x14:conditionalFormatting>
        <x14:conditionalFormatting xmlns:xm="http://schemas.microsoft.com/office/excel/2006/main">
          <x14:cfRule type="cellIs" priority="3973" operator="equal" id="{00ADC221-6CDD-4666-A4D8-E63EA09C1C1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974" operator="equal" id="{793BCA86-8DF0-4927-AF93-13F9035803D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975" operator="equal" id="{D16D6B6B-079E-4D03-91CD-07DA02F839B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AC19</xm:sqref>
        </x14:conditionalFormatting>
        <x14:conditionalFormatting xmlns:xm="http://schemas.microsoft.com/office/excel/2006/main">
          <x14:cfRule type="cellIs" priority="3946" operator="equal" id="{80B50C5B-BE5F-4D2D-A8E1-EEF262015B5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947" operator="equal" id="{E450B8A3-FA6B-4B82-90C1-F4DD65935A7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48" operator="equal" id="{E230DAE1-3874-4DC6-9CC2-8728D9688E3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949" operator="equal" id="{472B7483-91DA-4A97-8F36-39502A9E276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950" operator="equal" id="{E48EF20E-4378-47C9-A382-6D9FD8E1C1E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951" operator="equal" id="{D90552FA-1D2D-4833-A388-A95C7F901AA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952" operator="equal" id="{5F146DC3-D64D-408F-B1A3-3BDE95DDC75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953" operator="equal" id="{8DA29694-A607-47A9-A2E3-8D4F43283E6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954" operator="equal" id="{9C5C8397-BC6A-44B4-BDE6-F062D2062CC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955" operator="equal" id="{BCEF36BF-D376-4693-A4E7-748F44F3B0D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956" operator="equal" id="{234CF0BD-38D0-4AA7-85B1-8B07C8B19CB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957" operator="equal" id="{CD66F870-8181-49E9-B973-F6DC27AA0C6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Z20</xm:sqref>
        </x14:conditionalFormatting>
        <x14:conditionalFormatting xmlns:xm="http://schemas.microsoft.com/office/excel/2006/main">
          <x14:cfRule type="cellIs" priority="3958" operator="equal" id="{7272475A-FAF4-4C73-9106-4174950A55E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959" operator="equal" id="{208138D1-B5AF-44C1-BCE0-31CE25E3D78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960" operator="equal" id="{E87F8E94-6E8C-41FD-8F8C-A408A4B5EAC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Z20</xm:sqref>
        </x14:conditionalFormatting>
        <x14:conditionalFormatting xmlns:xm="http://schemas.microsoft.com/office/excel/2006/main">
          <x14:cfRule type="cellIs" priority="3931" operator="equal" id="{E8890895-8F42-4249-9F6A-C33E6B4355F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932" operator="equal" id="{724C7757-7C92-43CA-9D41-3E7CD939B07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33" operator="equal" id="{7368A528-9368-4ACE-A689-19DBBB221CD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934" operator="equal" id="{03A1D24C-3ACC-4026-BEAF-4ADC50EC8B3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935" operator="equal" id="{B8E125CC-39CB-4A62-A04E-056ABE1C8CA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936" operator="equal" id="{6685C076-C5CF-4D8B-A08A-77E2F1A5085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937" operator="equal" id="{D354321A-A0DF-42F8-853E-E8108659357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938" operator="equal" id="{1EC7A471-3372-4FE1-9D6F-08DC00512B7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939" operator="equal" id="{58D4419C-3CE2-426D-9B82-17BAAFD09DD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940" operator="equal" id="{260294D7-AA65-4480-9948-7114A65B83C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941" operator="equal" id="{1C08A993-23FD-42BB-867E-B1B65C5909E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942" operator="equal" id="{E57CD7A8-940F-41C3-949D-1A97DD75386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AA20</xm:sqref>
        </x14:conditionalFormatting>
        <x14:conditionalFormatting xmlns:xm="http://schemas.microsoft.com/office/excel/2006/main">
          <x14:cfRule type="cellIs" priority="3943" operator="equal" id="{650AF885-C5D2-426D-A6A8-47D3D7702CA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944" operator="equal" id="{EA4E294F-2D30-4F43-AE53-0048CF18101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945" operator="equal" id="{36CEAFF0-3628-4347-8A68-E65F936B7A1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AA20</xm:sqref>
        </x14:conditionalFormatting>
        <x14:conditionalFormatting xmlns:xm="http://schemas.microsoft.com/office/excel/2006/main">
          <x14:cfRule type="cellIs" priority="3916" operator="equal" id="{AD2EEAE0-E5F2-4A66-A353-2940609350D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917" operator="equal" id="{ADD15002-275B-4282-AE82-7DECC896BE0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18" operator="equal" id="{25715585-7DA1-4477-A282-1C0B1FEE5AA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919" operator="equal" id="{C4BF9D24-FD22-4255-BC1D-8E992F70AD0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920" operator="equal" id="{30DEB285-828E-4A00-A501-79A85FB677C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921" operator="equal" id="{06561B02-86CD-4678-8306-9189706C060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922" operator="equal" id="{DBD7B90F-D270-4BAA-83C5-8F6314DF84E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923" operator="equal" id="{CC689687-4DEC-4CBD-9F0B-F98FC658CFB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924" operator="equal" id="{DCA76898-0E19-42D2-BCE1-C7B9D037E73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925" operator="equal" id="{DA9FE249-C8E0-4513-ADAA-7C21982C289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926" operator="equal" id="{BD46DC1E-752D-4D65-B9FE-19013CEEB3A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927" operator="equal" id="{9E585AB4-7C4A-4B58-9124-C3F79D824B5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AB20</xm:sqref>
        </x14:conditionalFormatting>
        <x14:conditionalFormatting xmlns:xm="http://schemas.microsoft.com/office/excel/2006/main">
          <x14:cfRule type="cellIs" priority="3928" operator="equal" id="{76BC9FEB-49D8-45D0-ADC1-F40326E4A60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929" operator="equal" id="{FDDA163C-6F5B-4A00-846A-0FC4CCB7074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930" operator="equal" id="{E67B76C1-F3D5-41A9-AD14-E876CF5124D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AB20</xm:sqref>
        </x14:conditionalFormatting>
        <x14:conditionalFormatting xmlns:xm="http://schemas.microsoft.com/office/excel/2006/main">
          <x14:cfRule type="cellIs" priority="3901" operator="equal" id="{689CCFAF-A588-4F12-84BC-70B3DD7ED09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902" operator="equal" id="{0BA42EEC-4F0A-4FF3-867A-EB8172FD1D3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03" operator="equal" id="{A71927F8-D805-4F5A-A852-482ADAF48CE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904" operator="equal" id="{EC420B6C-2F6D-4014-B85C-65CB092BE1A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905" operator="equal" id="{8C0DCF7E-EFBA-4616-B23C-969CF2CF2AF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906" operator="equal" id="{107B4178-1B07-44A8-BC76-80EFA9830FB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907" operator="equal" id="{23E4EAF5-9985-42F8-8C78-D8958D9F418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908" operator="equal" id="{9F895035-B0EF-47A5-933D-7EDDCE11B6A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909" operator="equal" id="{8B71C015-E336-4919-951D-B1BBB6F33C4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910" operator="equal" id="{87A25D52-9D2F-4946-A9F4-906C5C60B4D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911" operator="equal" id="{A06C2D28-87E4-4753-9F91-BB35F7C492E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912" operator="equal" id="{446DE2D7-2965-420D-9BD3-F1B577CFF4E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AC20</xm:sqref>
        </x14:conditionalFormatting>
        <x14:conditionalFormatting xmlns:xm="http://schemas.microsoft.com/office/excel/2006/main">
          <x14:cfRule type="cellIs" priority="3913" operator="equal" id="{78E52B20-9AD5-41BB-85A4-FE514D36B1C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914" operator="equal" id="{38E61CF2-197E-4144-B658-AC8A41BF468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915" operator="equal" id="{C0C82ED2-D50D-4112-B78B-561C6E5919D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AC20</xm:sqref>
        </x14:conditionalFormatting>
        <x14:conditionalFormatting xmlns:xm="http://schemas.microsoft.com/office/excel/2006/main">
          <x14:cfRule type="cellIs" priority="3886" operator="equal" id="{CC999134-D0B8-494A-AE94-6EE771F1EAA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887" operator="equal" id="{32383B17-7D5C-4EAE-9F29-C87424CFE2B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88" operator="equal" id="{904BBF46-F02F-4A83-834B-3C0F3D1BC38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889" operator="equal" id="{D09A6D51-6665-4A19-95C0-D519144C328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890" operator="equal" id="{4BF1D507-AED0-4743-A79B-DE3AF859DDF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891" operator="equal" id="{A8ED869D-1F80-47B4-8D51-241A4FAED2C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892" operator="equal" id="{2E0157BF-A543-456C-8ED6-D06DD3985C3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893" operator="equal" id="{F2941D91-BA77-48B8-AF76-C925F5C9285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894" operator="equal" id="{DE6764F1-E999-46D2-932C-5558581EE0F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895" operator="equal" id="{11AF9B56-1B71-40BF-B427-7EB74D56C58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896" operator="equal" id="{35400C1D-F0C5-45A5-BB98-89F4143D028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897" operator="equal" id="{0D1DD502-12B6-4926-87F2-F80078D972B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Z21</xm:sqref>
        </x14:conditionalFormatting>
        <x14:conditionalFormatting xmlns:xm="http://schemas.microsoft.com/office/excel/2006/main">
          <x14:cfRule type="cellIs" priority="3898" operator="equal" id="{7D5FE25D-D404-4AB9-8CA6-3BF4DE7551E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899" operator="equal" id="{01754E52-3DB1-4FD3-BB18-FF089E38458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900" operator="equal" id="{6956FDC3-1A2F-4BC6-ABDF-D9ACCE8692A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Z21</xm:sqref>
        </x14:conditionalFormatting>
        <x14:conditionalFormatting xmlns:xm="http://schemas.microsoft.com/office/excel/2006/main">
          <x14:cfRule type="cellIs" priority="3871" operator="equal" id="{A7D29C9C-74F6-4B1B-8A0A-CE61FE1ADB3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872" operator="equal" id="{A253965F-2D95-4416-8E80-63582832FD6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73" operator="equal" id="{CA155003-B9D3-425B-9250-B2942208024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874" operator="equal" id="{B3F6000B-C384-459A-8829-0B7C0ECEF81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875" operator="equal" id="{0FD9EAAC-7498-48EF-ACC8-6FA0A37E4DA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876" operator="equal" id="{60A500EB-0A98-4CE1-ACDC-161FBFF4BD0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877" operator="equal" id="{DA55C485-19F3-4F5F-8F32-C70942A2603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878" operator="equal" id="{D0A1EC08-BEFD-48A6-A81A-D75F470100C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879" operator="equal" id="{1B6EF5CF-A6AF-4EAE-A60D-45B0F550CFA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880" operator="equal" id="{1F870BA9-DE8F-4ABC-8EC5-0E0CD00BA2D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881" operator="equal" id="{8604209C-E2E5-499A-8DD0-1EDBBEFE2FF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882" operator="equal" id="{6BFB29F3-F152-4ED7-A21F-A4F8376E56A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AA21</xm:sqref>
        </x14:conditionalFormatting>
        <x14:conditionalFormatting xmlns:xm="http://schemas.microsoft.com/office/excel/2006/main">
          <x14:cfRule type="cellIs" priority="3883" operator="equal" id="{F06B7651-C48E-4823-AB03-E21EF03B3A5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884" operator="equal" id="{E08AD3D1-BC76-430D-8480-0B59577D1DC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885" operator="equal" id="{E989D86B-40BA-4009-997D-9AA6EFDFD0F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AA21</xm:sqref>
        </x14:conditionalFormatting>
        <x14:conditionalFormatting xmlns:xm="http://schemas.microsoft.com/office/excel/2006/main">
          <x14:cfRule type="cellIs" priority="3856" operator="equal" id="{953F157C-D025-45C4-BBA3-C364F7C2461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857" operator="equal" id="{DF16F986-32FA-4ECA-A0BD-A5716FEE7C5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58" operator="equal" id="{E6963245-557B-45B5-B90E-F0D4751432B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859" operator="equal" id="{3B9B7724-0871-4B6A-898F-91B4C6FE262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860" operator="equal" id="{83F4C308-9A14-4C2F-8B37-8C44AE1B0E9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861" operator="equal" id="{F5A97B41-6017-4938-BBBE-620F1783FA0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862" operator="equal" id="{301780FA-6310-4929-A5ED-B415D344ADC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863" operator="equal" id="{6F34E9F1-162E-4FB1-8125-296D541EDBB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864" operator="equal" id="{28E47B7B-C0B2-4BE0-89C9-F901DE64D46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865" operator="equal" id="{C1D8AAC9-191A-4342-85C9-53D58944922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866" operator="equal" id="{98D50CBB-7A3A-4A50-B9B5-D6A6A27C8FF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867" operator="equal" id="{FFB22232-0C37-4662-B85E-211175C9127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AB21</xm:sqref>
        </x14:conditionalFormatting>
        <x14:conditionalFormatting xmlns:xm="http://schemas.microsoft.com/office/excel/2006/main">
          <x14:cfRule type="cellIs" priority="3868" operator="equal" id="{774F7681-26DC-4CFF-85FC-F159ECECF84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869" operator="equal" id="{5F205992-DF0C-4DCB-82D7-2208EDCF406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870" operator="equal" id="{9D76BF9E-EA3A-4FAC-A3D3-BC65FE5F591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AB21</xm:sqref>
        </x14:conditionalFormatting>
        <x14:conditionalFormatting xmlns:xm="http://schemas.microsoft.com/office/excel/2006/main">
          <x14:cfRule type="cellIs" priority="3841" operator="equal" id="{C8AB4272-8B01-4D83-A99E-A017157C421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842" operator="equal" id="{039063B7-C274-4BC3-BB1A-5496BB5B3B5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43" operator="equal" id="{951F3608-DCE9-41C3-B7E1-C4E3ED610DA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844" operator="equal" id="{5F5A3287-4709-4329-B812-741109EAC70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845" operator="equal" id="{4A00C79F-0CDF-48F2-96D4-965926AED85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846" operator="equal" id="{BA7A3AEB-1C33-4EC3-B6CB-72E5A60987D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847" operator="equal" id="{58114A0A-369E-4117-B539-7CC490832EC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848" operator="equal" id="{2A0A67B4-1E97-4C42-8E11-70796FC67D0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849" operator="equal" id="{D80441A9-4712-452C-BEF6-A33B921A7BF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850" operator="equal" id="{A908F1BD-5009-4142-BEB1-CEBE35E8FD3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851" operator="equal" id="{DEF0338B-93B9-4B7A-8BB1-7733750B1B4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852" operator="equal" id="{E1A74C39-BF35-4577-B960-7F1EE02869C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AC21</xm:sqref>
        </x14:conditionalFormatting>
        <x14:conditionalFormatting xmlns:xm="http://schemas.microsoft.com/office/excel/2006/main">
          <x14:cfRule type="cellIs" priority="3853" operator="equal" id="{8336D90A-3BEE-4A82-A273-0F322E55A14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854" operator="equal" id="{76F79248-ED19-415A-9FD6-CED78A29825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855" operator="equal" id="{3A14084A-25FA-4303-A69F-E55BFC263B6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AC21</xm:sqref>
        </x14:conditionalFormatting>
        <x14:conditionalFormatting xmlns:xm="http://schemas.microsoft.com/office/excel/2006/main">
          <x14:cfRule type="cellIs" priority="3826" operator="equal" id="{46F5B8EE-23A7-4966-BB0E-B7E28E1EC5D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827" operator="equal" id="{6A5A6138-9C1A-4DE8-81FC-B8464D2D3C7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28" operator="equal" id="{72CA910A-5780-45D2-9CCC-6399A30E348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829" operator="equal" id="{51CE3E67-E942-4187-A85D-16E4235A3FE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830" operator="equal" id="{C50D9A26-F5F7-4618-A118-91F377A2962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831" operator="equal" id="{29E5AD43-1AC2-42E8-8329-6B93296CC03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832" operator="equal" id="{358702F2-7805-4788-8E0C-1543BBEDCF5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833" operator="equal" id="{81CEB83F-FA42-45D6-96D4-2271DBE253E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834" operator="equal" id="{15DCEADF-11C8-4C7D-BFDE-A0BFCFDAC90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835" operator="equal" id="{190DD473-49CF-4398-8008-9D84732C86B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836" operator="equal" id="{36862E39-1C39-4B7F-B3EB-A756F517267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837" operator="equal" id="{75B9FB14-4522-4487-B156-1731CFC6ACB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Z22</xm:sqref>
        </x14:conditionalFormatting>
        <x14:conditionalFormatting xmlns:xm="http://schemas.microsoft.com/office/excel/2006/main">
          <x14:cfRule type="cellIs" priority="3838" operator="equal" id="{AC2D3568-4351-49FB-B409-3DB58FBFEC2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839" operator="equal" id="{3F744019-D1EE-45BE-9183-C557FEB0432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840" operator="equal" id="{5AD39AA0-50AD-45CE-B3C5-9180F0E4A05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Z22</xm:sqref>
        </x14:conditionalFormatting>
        <x14:conditionalFormatting xmlns:xm="http://schemas.microsoft.com/office/excel/2006/main">
          <x14:cfRule type="cellIs" priority="3811" operator="equal" id="{416F988D-04E4-4BDD-96BC-0C8064FB249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812" operator="equal" id="{46B2EB2C-B434-4677-96DA-C2AB33B9DDD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13" operator="equal" id="{A576CFF7-DCE8-4CBC-A20E-3087D9FCE1B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814" operator="equal" id="{230BC028-6CD2-4D5A-9FBC-32A0FB53529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815" operator="equal" id="{5FC308D3-B18D-47C7-9A81-D953E76B247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816" operator="equal" id="{EDD73B46-E1C4-4E18-B2F8-849CF909617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817" operator="equal" id="{A5184CB6-1718-42BA-84F1-65308924AA2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818" operator="equal" id="{E2D58F32-4186-491F-8DC2-BE80127540B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819" operator="equal" id="{30BA6FA6-1FA1-48B2-8197-4AF82026158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820" operator="equal" id="{C128CBFD-4967-4B95-8708-AAAC1BDADC2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821" operator="equal" id="{45DEB700-1DD8-40B0-A392-00C2EFA0F10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822" operator="equal" id="{3CB83BFD-951D-4B3D-B889-9EBC4F9C50F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AA22</xm:sqref>
        </x14:conditionalFormatting>
        <x14:conditionalFormatting xmlns:xm="http://schemas.microsoft.com/office/excel/2006/main">
          <x14:cfRule type="cellIs" priority="3823" operator="equal" id="{EAD83304-99AA-4041-B826-A28664729C4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824" operator="equal" id="{0F8A8B92-FD0A-4B17-B076-A007279B557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825" operator="equal" id="{943F5189-035D-455D-8A8B-E97C1FF2E8C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AA22</xm:sqref>
        </x14:conditionalFormatting>
        <x14:conditionalFormatting xmlns:xm="http://schemas.microsoft.com/office/excel/2006/main">
          <x14:cfRule type="cellIs" priority="3796" operator="equal" id="{14EDB075-EC94-4D8F-96D2-64806440427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797" operator="equal" id="{8161FC80-400E-48F7-9D13-9E27F3339F6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98" operator="equal" id="{6C994C50-B165-4703-959D-8ACAFC2D010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799" operator="equal" id="{79949CEC-4B2B-4091-BE45-16D3B03439B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800" operator="equal" id="{4E2840C7-1BB5-4A32-916F-6449CEFD0B9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801" operator="equal" id="{54C8D58B-D573-49AD-B44E-1C949DF1E22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802" operator="equal" id="{CF13A6AE-D48C-4ED4-BA68-77E8BDC03D3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803" operator="equal" id="{6F801DD3-06E0-44B2-955B-3E128B274F5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804" operator="equal" id="{634C6D25-8ED3-45F1-84FB-0F300050E13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805" operator="equal" id="{E7453F2A-946F-4136-8930-DC56F3DA336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806" operator="equal" id="{F7FCE037-5D91-4234-873A-2D7D0B8EE12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807" operator="equal" id="{00145AA7-0A03-4AF0-8862-A65FF3A5A96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AB22</xm:sqref>
        </x14:conditionalFormatting>
        <x14:conditionalFormatting xmlns:xm="http://schemas.microsoft.com/office/excel/2006/main">
          <x14:cfRule type="cellIs" priority="3808" operator="equal" id="{F3A03927-2A3E-43B2-ADAF-C91A3226BAC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809" operator="equal" id="{31A23D4E-D860-4755-93D5-72DE0B57F30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810" operator="equal" id="{6D8C111B-896C-4514-A812-5DD11BF2B2A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AB22</xm:sqref>
        </x14:conditionalFormatting>
        <x14:conditionalFormatting xmlns:xm="http://schemas.microsoft.com/office/excel/2006/main">
          <x14:cfRule type="cellIs" priority="3781" operator="equal" id="{B31FF51A-C619-4E29-A026-50E7324FEDC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782" operator="equal" id="{783E105B-F317-4E38-A88C-3FE75EAB6CE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83" operator="equal" id="{8BF7F931-6763-4D9D-99C2-E672A5B33D8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784" operator="equal" id="{7CADCF1B-E04D-4148-848D-DD054580A30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785" operator="equal" id="{D8CC24A0-1726-46A9-9108-63572F2AABF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786" operator="equal" id="{5E2C0395-CFA1-4AEA-A673-2A3DBB50FD9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787" operator="equal" id="{CA148F4B-06EA-499C-8CE1-C5B4255064D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788" operator="equal" id="{8313D71B-E517-4345-A830-4B90631CAC0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789" operator="equal" id="{5AA74DAD-96A1-4262-9279-628EEF376BE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790" operator="equal" id="{7EBA65D1-E27F-4464-A8B7-8F4B286F05C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791" operator="equal" id="{E9D9BCF5-4B8A-4325-8580-A2722F6F9E9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792" operator="equal" id="{58ED4D44-F725-4678-B350-EBD137BFA30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AC22</xm:sqref>
        </x14:conditionalFormatting>
        <x14:conditionalFormatting xmlns:xm="http://schemas.microsoft.com/office/excel/2006/main">
          <x14:cfRule type="cellIs" priority="3793" operator="equal" id="{92084DB9-E0A7-42EF-9371-517005F0147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794" operator="equal" id="{8D790E59-B730-427F-AAA3-F5A6DA54A56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795" operator="equal" id="{F687024D-4E8D-4D31-A06C-E8B16F652D7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AC22</xm:sqref>
        </x14:conditionalFormatting>
        <x14:conditionalFormatting xmlns:xm="http://schemas.microsoft.com/office/excel/2006/main">
          <x14:cfRule type="cellIs" priority="3766" operator="equal" id="{DFE9ED5E-813E-48D8-96AF-7D6EC53CB2B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767" operator="equal" id="{65B3B61A-C838-41EC-A2F9-253BC296094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68" operator="equal" id="{06FE03FA-4EE4-471A-8BD7-39CAAD74B79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769" operator="equal" id="{65A5BCEF-1BDD-48A5-9CAD-1D86BAC3154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770" operator="equal" id="{AE646355-BC5C-431B-BF50-89641F1BCE7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771" operator="equal" id="{A5049D7D-30B7-4297-BD83-060E6160A48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772" operator="equal" id="{CFF8B872-1DFE-4275-83FE-844C747C34A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773" operator="equal" id="{F72C65D8-65C3-4957-976E-9BA83F1A945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774" operator="equal" id="{BCC12B0C-099F-4EE3-AB94-A9F606565A6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775" operator="equal" id="{82EB2831-3792-4B71-A9C4-814A28E9E33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776" operator="equal" id="{8DD0444E-D8CA-4724-97AF-F76ABAB318C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777" operator="equal" id="{A0C53802-9951-4BD4-9752-CC5F6F5370F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AD16</xm:sqref>
        </x14:conditionalFormatting>
        <x14:conditionalFormatting xmlns:xm="http://schemas.microsoft.com/office/excel/2006/main">
          <x14:cfRule type="cellIs" priority="3778" operator="equal" id="{244B7C98-EF9C-4991-BB5F-F785EDDA314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779" operator="equal" id="{E7D12848-100B-453D-BD0D-72C6DA6A401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780" operator="equal" id="{585A6386-B6FD-4CCB-902F-FBA80D01595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AD16</xm:sqref>
        </x14:conditionalFormatting>
        <x14:conditionalFormatting xmlns:xm="http://schemas.microsoft.com/office/excel/2006/main">
          <x14:cfRule type="cellIs" priority="3751" operator="equal" id="{837A4E1A-F790-4DBD-9684-94D23808C57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752" operator="equal" id="{F9253CD7-000A-4542-A2AA-80ACCDE0DC3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53" operator="equal" id="{3C771D6D-A361-4EBF-88BC-FDA201D761C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754" operator="equal" id="{CE6C0577-38A2-44E1-9CB0-E3685A5F657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755" operator="equal" id="{D402B0C6-DFB7-43EF-AC79-FFAA4E64907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756" operator="equal" id="{B4113C5B-F1FE-4136-A929-FD959AF046C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757" operator="equal" id="{AF8C3961-17A1-4608-B542-A2A08F78D2B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758" operator="equal" id="{110849AA-6046-4701-8D52-5F539657A54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759" operator="equal" id="{7452E9DD-1A10-45B6-A890-D697067C2FF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760" operator="equal" id="{8FCAD64C-6B71-4062-A37F-3DB96117C12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761" operator="equal" id="{EA093FE0-14D3-4118-B6E1-1763B6A6C69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762" operator="equal" id="{6167C51C-F67D-4FBC-8A6D-825267CD2A92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AE16</xm:sqref>
        </x14:conditionalFormatting>
        <x14:conditionalFormatting xmlns:xm="http://schemas.microsoft.com/office/excel/2006/main">
          <x14:cfRule type="cellIs" priority="3763" operator="equal" id="{A12A9A18-31AD-43B0-8E02-CB8012DCC0F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764" operator="equal" id="{162DBED5-C7F7-40C3-90BB-5FB96DD858C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765" operator="equal" id="{A348EE2B-B4F9-4072-A90D-171E10A1B0A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AE16</xm:sqref>
        </x14:conditionalFormatting>
        <x14:conditionalFormatting xmlns:xm="http://schemas.microsoft.com/office/excel/2006/main">
          <x14:cfRule type="cellIs" priority="3736" operator="equal" id="{4D28B44C-D625-4FEB-B42E-C27F96915F8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737" operator="equal" id="{B12FA268-55D9-4465-A79F-1D6482C9F61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38" operator="equal" id="{973410FC-F5D5-43A9-A2EB-A554279DE2D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739" operator="equal" id="{337642DA-C6D1-4745-9D57-307EDB67F4F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740" operator="equal" id="{2CBD0ADE-84D4-4096-ADA0-00B2EB7FA39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741" operator="equal" id="{E6569CDE-3428-46D4-AF54-AB81CCCF67D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742" operator="equal" id="{BB9F3EB2-EA9B-4FF8-8F8C-F2056FDD6B0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743" operator="equal" id="{4E0A2E19-24E5-488B-A5B6-DE2FD6939E7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744" operator="equal" id="{3BD1E18C-5534-455F-9705-A1FB95C2F14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745" operator="equal" id="{3FC67D9E-9B2A-48C1-BC0A-ECC769371DF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746" operator="equal" id="{9C3AE9F4-FA16-45B3-A89A-F26E55A7BC6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747" operator="equal" id="{E474A28A-36AA-4EBC-8406-EE4DC9B1DCB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AF16</xm:sqref>
        </x14:conditionalFormatting>
        <x14:conditionalFormatting xmlns:xm="http://schemas.microsoft.com/office/excel/2006/main">
          <x14:cfRule type="cellIs" priority="3748" operator="equal" id="{19B7F310-C42E-4E09-9231-A69EE2590BC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749" operator="equal" id="{41321023-F1F1-4556-B59A-346DCE2C4D9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750" operator="equal" id="{4DE8607F-3B03-4D50-85A8-CEA219E2ECD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AF16</xm:sqref>
        </x14:conditionalFormatting>
        <x14:conditionalFormatting xmlns:xm="http://schemas.microsoft.com/office/excel/2006/main">
          <x14:cfRule type="cellIs" priority="3721" operator="equal" id="{96270983-3B3D-410E-8216-24AE81E385C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722" operator="equal" id="{5394F5A9-CCCB-43F1-B6BE-839C54FFF0F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23" operator="equal" id="{8183AF6F-0690-42A0-8E37-141FCF6FE90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724" operator="equal" id="{9CA954CD-042B-4DD9-B89A-4A47DE4F361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725" operator="equal" id="{4C434C23-B829-46C7-804A-1EA23CA62E8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726" operator="equal" id="{AF2C6357-1E9F-423E-828F-CE1E6F41DCC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727" operator="equal" id="{FB904CCB-923B-40FF-BEEA-A0AD2E0D665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728" operator="equal" id="{1C9B35E8-8564-4A96-BFE5-256412B0AF4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729" operator="equal" id="{A31F96DD-D416-40F0-B0E1-88B0EA5DD90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730" operator="equal" id="{BF4E36A2-10F4-4794-B6F4-981E9025642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731" operator="equal" id="{674395D1-4806-49F2-ADA1-31B0CB1D098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732" operator="equal" id="{01DB3C99-4BEB-4A6B-B977-DA58A75B19B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AG16</xm:sqref>
        </x14:conditionalFormatting>
        <x14:conditionalFormatting xmlns:xm="http://schemas.microsoft.com/office/excel/2006/main">
          <x14:cfRule type="cellIs" priority="3733" operator="equal" id="{7BBF9D0F-99F8-4C58-AD86-933ABB34A97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734" operator="equal" id="{FC7B7AC3-FF01-4D68-89F9-3F3EED38916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735" operator="equal" id="{A3E89068-FC60-4707-97C0-C0B5BE33865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AG16</xm:sqref>
        </x14:conditionalFormatting>
        <x14:conditionalFormatting xmlns:xm="http://schemas.microsoft.com/office/excel/2006/main">
          <x14:cfRule type="cellIs" priority="3706" operator="equal" id="{E98D5D08-FF28-4E4F-BC26-DA0C062F7D5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707" operator="equal" id="{08E8384B-13EF-42B5-818C-960846C79C4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08" operator="equal" id="{CCFD920B-9EDD-4B7C-9658-FC6F6DB9089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709" operator="equal" id="{1270A60A-D2C9-4E86-8DCD-0B1FF43FD57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710" operator="equal" id="{D67C265C-575A-40D0-A88B-15B60702A5E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711" operator="equal" id="{4B85C703-4959-4198-9A85-A475C8FE3B3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712" operator="equal" id="{7D5B5194-BC18-4052-9957-C7DA7183A57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713" operator="equal" id="{4E434D73-DEF1-4478-8581-898294EDAA8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714" operator="equal" id="{169E0DFF-44BF-4C05-884C-5D7D5BF6ECF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715" operator="equal" id="{AE996CC7-7339-4936-8D06-15EBEA3C96E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716" operator="equal" id="{C90E9D36-D64B-48F3-8ADB-D9D66EE7F75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717" operator="equal" id="{E42DE092-BAB2-498B-A98D-4B2BAA22B00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AD17</xm:sqref>
        </x14:conditionalFormatting>
        <x14:conditionalFormatting xmlns:xm="http://schemas.microsoft.com/office/excel/2006/main">
          <x14:cfRule type="cellIs" priority="3718" operator="equal" id="{A92795B1-9913-4E36-A334-846AFDC76EE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719" operator="equal" id="{E29C3B3A-41B6-4BE0-A976-0C3A22EF5EF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720" operator="equal" id="{3AC64F72-DE8D-4CC7-B64F-D57929F8525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AD17</xm:sqref>
        </x14:conditionalFormatting>
        <x14:conditionalFormatting xmlns:xm="http://schemas.microsoft.com/office/excel/2006/main">
          <x14:cfRule type="cellIs" priority="3691" operator="equal" id="{21FA6320-46BF-4E21-93BB-536F879BF39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692" operator="equal" id="{2B648CC1-2FDE-4710-8FD4-5122BA45E94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93" operator="equal" id="{B6625366-1CE3-4A02-9C8E-5259959BB1C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694" operator="equal" id="{2E0E81FF-77C6-42A5-8C3A-B4DFBB437A2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695" operator="equal" id="{E206AC3F-E279-4B12-8D20-ACCE871ED26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696" operator="equal" id="{479CB186-7295-45E6-A3CC-1A94006D23F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697" operator="equal" id="{65516929-C9C4-4E0D-9665-8B4BFD6ED78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698" operator="equal" id="{C07E404A-C115-4E9A-92EA-FBEE9C19D80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699" operator="equal" id="{F89CED59-2485-4028-816D-7AE569B8735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700" operator="equal" id="{6724964D-88E5-486A-817E-D4F25607775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701" operator="equal" id="{ECA4DBF2-7D00-4A5A-884D-42EAD02A3AC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702" operator="equal" id="{A1AC0803-B971-4A3E-8B2F-A44661C3A95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AE17</xm:sqref>
        </x14:conditionalFormatting>
        <x14:conditionalFormatting xmlns:xm="http://schemas.microsoft.com/office/excel/2006/main">
          <x14:cfRule type="cellIs" priority="3703" operator="equal" id="{F535F27D-853D-41E7-8007-2C5E52CBA16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704" operator="equal" id="{2AC384B2-E220-4D60-9CF3-7C32EAC9D84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705" operator="equal" id="{1677CDBA-C811-4B2C-A77C-C59567C7598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AE17</xm:sqref>
        </x14:conditionalFormatting>
        <x14:conditionalFormatting xmlns:xm="http://schemas.microsoft.com/office/excel/2006/main">
          <x14:cfRule type="cellIs" priority="3676" operator="equal" id="{F2D47A27-D869-435B-A262-7C0A97F77A0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677" operator="equal" id="{EC619072-B151-4CB4-819A-A5E246E3AD6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78" operator="equal" id="{EEDB6A0C-1B80-4C91-AB15-BFEECA75198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679" operator="equal" id="{7F8CE489-88B7-460B-B1AB-A05F244ADDE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680" operator="equal" id="{A28C3E3F-5459-483C-B5B9-4D51D58B782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681" operator="equal" id="{DCD31DEB-C087-4004-9556-76F3F755265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682" operator="equal" id="{1F6703E5-9120-4C2D-87E9-5650A379688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683" operator="equal" id="{153359DB-22F1-4E20-9ACB-28792B68895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684" operator="equal" id="{C65212D5-3B75-4251-A2F1-A022C1D8178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685" operator="equal" id="{CEBA502E-0E41-4AD9-A88D-EAA71FABA46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686" operator="equal" id="{9240DAB3-EC26-41CC-9B2B-8F4F0BD85B9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687" operator="equal" id="{FCC132D4-9A50-4EDC-8EB8-7569AFB9920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AF17</xm:sqref>
        </x14:conditionalFormatting>
        <x14:conditionalFormatting xmlns:xm="http://schemas.microsoft.com/office/excel/2006/main">
          <x14:cfRule type="cellIs" priority="3688" operator="equal" id="{CB7DF3FE-B617-43E7-807F-E9C018B18C3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689" operator="equal" id="{0CF60818-0ADA-4104-949F-622386BD113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690" operator="equal" id="{590ECED2-82E1-4D12-BB2F-B7FC9E1DAF4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AF17</xm:sqref>
        </x14:conditionalFormatting>
        <x14:conditionalFormatting xmlns:xm="http://schemas.microsoft.com/office/excel/2006/main">
          <x14:cfRule type="cellIs" priority="3661" operator="equal" id="{2D0C754D-3491-4AF1-B699-835CD454003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662" operator="equal" id="{B4B08628-BC21-4234-BEA8-01DFB91A833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63" operator="equal" id="{CB8B3C86-59DD-4A21-A21B-90559880974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664" operator="equal" id="{56E5BEB9-FB88-4C0A-B079-6AD1A87BEF1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665" operator="equal" id="{500CE639-DC41-4C4F-8625-3909C2B432A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666" operator="equal" id="{EF610083-B9D8-4ACA-A3DD-3F875236F8C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667" operator="equal" id="{C65F955D-C582-4820-A702-4AD54BEB719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668" operator="equal" id="{914527CC-0ACA-4347-B17C-608C7A7C9D6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669" operator="equal" id="{7BDA6704-F360-4B36-8744-2C01435E8B7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670" operator="equal" id="{CAFB9223-DC58-4F35-9777-62090ACA9AE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671" operator="equal" id="{D9552551-3B9D-4D3A-AA73-DC28381FEF1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672" operator="equal" id="{EF1FF368-066F-4D82-A573-889044A692D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AG17</xm:sqref>
        </x14:conditionalFormatting>
        <x14:conditionalFormatting xmlns:xm="http://schemas.microsoft.com/office/excel/2006/main">
          <x14:cfRule type="cellIs" priority="3673" operator="equal" id="{571D1A45-FD95-4A7F-9707-9DB1028467D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674" operator="equal" id="{1C1768A6-4DBD-454F-A047-43439EED1C9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675" operator="equal" id="{74783432-7EB7-459E-AAA1-792881E6DEE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AG17</xm:sqref>
        </x14:conditionalFormatting>
        <x14:conditionalFormatting xmlns:xm="http://schemas.microsoft.com/office/excel/2006/main">
          <x14:cfRule type="cellIs" priority="3646" operator="equal" id="{72F1CED8-866B-40BB-82F1-E52D32484C2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647" operator="equal" id="{9AAF06C0-BC3A-4172-B702-C7598972E97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48" operator="equal" id="{881C24A0-BE60-4986-ABD7-9183DF403D5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649" operator="equal" id="{FBA0D9F9-1CA4-4C4C-A16E-D55F819CD25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650" operator="equal" id="{E05B6294-2C4F-4713-93DF-F930FEAC71F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651" operator="equal" id="{5BAF9719-D4E4-4295-863A-6BF67324846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652" operator="equal" id="{4277CAD1-9D5C-4389-8FC0-A69200B9CA3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653" operator="equal" id="{CAF5713E-17B0-4611-B329-0BC21ABF228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654" operator="equal" id="{E884812D-6B86-4B51-BF85-C1AB510CC85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655" operator="equal" id="{E3BD1AF1-49A9-4E89-ACE5-4E20A2A2929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656" operator="equal" id="{4CB5C8BF-EEFC-45BB-8B3F-A3A95569614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657" operator="equal" id="{6A429759-D225-4C4D-A566-D824C4510BA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cellIs" priority="3658" operator="equal" id="{CB844116-9D3D-45D3-B3DA-9311572F0A9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659" operator="equal" id="{E6110400-D509-496C-9017-C4BBF451410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660" operator="equal" id="{603674E5-37F2-4592-83D5-B8C1370CCA5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cellIs" priority="3631" operator="equal" id="{F09EEA23-C26A-4DCA-9685-C18B729BEC0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632" operator="equal" id="{22E39692-6C6B-4AB7-96AB-8A4EE7C8AF6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33" operator="equal" id="{DE2CCF65-E52C-4593-847F-2D3FBEF9FCD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634" operator="equal" id="{39CFAB96-E0BF-4AD7-A251-3F566FE052E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635" operator="equal" id="{63114CF3-E4B8-4554-BCAA-7BF51ACF47F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636" operator="equal" id="{24CB5613-EF6F-4784-BABD-E3E267B132A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637" operator="equal" id="{6D264368-CE48-4D05-BB0E-664D23A5D64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638" operator="equal" id="{CA6E0329-1DA2-4E9D-974D-DFA36F757CB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639" operator="equal" id="{33B00FBB-B4ED-4EFD-96BC-B75AAB5F66D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640" operator="equal" id="{53CF3DB9-F973-4E11-A914-AFAE266F0EC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641" operator="equal" id="{53024BB9-AC7D-4C9B-B38A-05368C52479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642" operator="equal" id="{93A1FFD0-862D-49EA-85C6-C6B929BA644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AE18</xm:sqref>
        </x14:conditionalFormatting>
        <x14:conditionalFormatting xmlns:xm="http://schemas.microsoft.com/office/excel/2006/main">
          <x14:cfRule type="cellIs" priority="3643" operator="equal" id="{0D78E8FD-5F38-44BC-822D-C046A69CEE6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644" operator="equal" id="{0E0FF346-DA5D-4F48-BBF6-F93F1EA367A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645" operator="equal" id="{57AA5FD2-462A-4C85-BF4A-9F72B9299ED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AE18</xm:sqref>
        </x14:conditionalFormatting>
        <x14:conditionalFormatting xmlns:xm="http://schemas.microsoft.com/office/excel/2006/main">
          <x14:cfRule type="cellIs" priority="3616" operator="equal" id="{0E6F2B43-39B3-4F21-916C-C0DCD8430ED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617" operator="equal" id="{1638F8C7-F6FF-4F23-9DE8-B654D65B7E1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18" operator="equal" id="{BEB01B2D-4BEC-43F6-BAD4-0A737EC88DF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619" operator="equal" id="{A08E11A9-5204-443B-AC60-4AC33C534C4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620" operator="equal" id="{5993CFEC-B433-41C5-B8CD-391ED241DDA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621" operator="equal" id="{400EC0AD-1051-4EC8-8975-8241244D19C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622" operator="equal" id="{EDA1BA4C-5834-45B0-BE1B-9ED92B4EBC9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623" operator="equal" id="{BFA4DE55-B339-48CF-BE9C-A52E300D9C6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624" operator="equal" id="{128B80E4-9812-4E93-B9C7-5F52875387F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625" operator="equal" id="{B736F944-E75D-47A5-ABEB-5BA5FB862F4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626" operator="equal" id="{563B8DE8-D9C0-4E24-8357-7722FF2FFCD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627" operator="equal" id="{D502C871-FDD9-41CB-A7C4-68A057BCF12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cellIs" priority="3628" operator="equal" id="{34966955-7362-40A9-8DA8-8D241929294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629" operator="equal" id="{5DB4D91B-608A-472F-A41F-9E831F5F1B9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630" operator="equal" id="{86A13EEA-3F3F-4A4C-9498-29FFDF987C9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cellIs" priority="3601" operator="equal" id="{A5A66B77-8FE8-471F-8DFF-0620AB02BF2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602" operator="equal" id="{E186C3DA-8E4B-4292-9152-04C029ED594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03" operator="equal" id="{89BC4621-848A-41A9-BEEE-2CE7D34D979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604" operator="equal" id="{0EAF8A44-66D2-4CA7-BF3E-FD4F519DA2D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605" operator="equal" id="{8458AEF0-5F5E-4422-BCD5-0FCF554AC61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606" operator="equal" id="{B511C03C-6685-48E7-AD47-5246B9D81A1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607" operator="equal" id="{C462E2ED-7FB6-491D-A21B-04ED425D65E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608" operator="equal" id="{299200DE-3E44-49A9-B19A-0A0D21A942A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609" operator="equal" id="{52725A5F-08DB-4FFE-8AFC-77EB7A29DDE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610" operator="equal" id="{F0916600-D307-406F-8FE4-99119C8407E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611" operator="equal" id="{AACC0EB4-A190-447F-BDF6-A14A5470F86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612" operator="equal" id="{380E8CE9-B716-46F8-923F-257F63FC63A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AG18</xm:sqref>
        </x14:conditionalFormatting>
        <x14:conditionalFormatting xmlns:xm="http://schemas.microsoft.com/office/excel/2006/main">
          <x14:cfRule type="cellIs" priority="3613" operator="equal" id="{56A53CA6-49EC-4244-8B0A-5AD549B006F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614" operator="equal" id="{CF44A819-7A1A-4EFB-87BE-1FE3F8E1FC7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615" operator="equal" id="{F07ECBD1-59D2-427C-8356-62F21BD175A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AG18</xm:sqref>
        </x14:conditionalFormatting>
        <x14:conditionalFormatting xmlns:xm="http://schemas.microsoft.com/office/excel/2006/main">
          <x14:cfRule type="cellIs" priority="3586" operator="equal" id="{5E907F67-F8E1-4B46-B00A-CBB84946B08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587" operator="equal" id="{3053FA36-C642-4BC8-BEF0-3B7F64CC61D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88" operator="equal" id="{68E793DF-B386-4D93-A24D-1499DAD3FCF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589" operator="equal" id="{6D1F5ABE-4C08-48F1-9A1C-C95C1920E35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590" operator="equal" id="{C5201D5D-848D-482E-8E5E-8E77C5E0776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91" operator="equal" id="{20623A9F-4733-4919-85FA-46389389913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592" operator="equal" id="{76EFCE83-AE10-4C4B-8F84-A081F6BCA1E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593" operator="equal" id="{DC7ADA23-5A3B-4B39-A2EF-D6CCB96D462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594" operator="equal" id="{AF3CCB67-967A-4B45-858B-A640A24503A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595" operator="equal" id="{DF3B5E11-9CD8-401A-A8EA-83D49B7A0E9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596" operator="equal" id="{2035B0E7-CA17-441B-951F-13A1B77AA06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597" operator="equal" id="{55ED5758-8A20-4AB4-9AC6-DE504A95891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AD19</xm:sqref>
        </x14:conditionalFormatting>
        <x14:conditionalFormatting xmlns:xm="http://schemas.microsoft.com/office/excel/2006/main">
          <x14:cfRule type="cellIs" priority="3598" operator="equal" id="{ABC9E4CF-9BB4-40DE-9A9F-48B80CA4E6D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599" operator="equal" id="{5448BE78-7B55-4A48-A366-C6194AF1866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600" operator="equal" id="{6FC1EFE8-FA34-49D3-AD0F-3CAA3D46338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AD19</xm:sqref>
        </x14:conditionalFormatting>
        <x14:conditionalFormatting xmlns:xm="http://schemas.microsoft.com/office/excel/2006/main">
          <x14:cfRule type="cellIs" priority="3571" operator="equal" id="{2C740296-0444-47E9-A7F6-DBEF6A9C1B0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572" operator="equal" id="{1DB613F1-E2FA-48A1-8574-6A497596483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73" operator="equal" id="{E02A532D-75AA-4B25-8254-10CAB84373D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574" operator="equal" id="{3D38B84B-F0C0-4387-8739-AD5F4A7F418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575" operator="equal" id="{4AE4B33C-6889-4FBA-9A68-51EC98C7AAC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76" operator="equal" id="{E03DED37-F83C-4E1E-9921-881D93AEEA6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577" operator="equal" id="{3C44F6C8-6361-499C-A858-85BF19D5354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578" operator="equal" id="{D2C7F8F9-2B96-40E7-8D81-E76848147C4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579" operator="equal" id="{4CE3BB91-8980-41FF-B64A-A85FE581C49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580" operator="equal" id="{34739AB0-069D-43B6-98EE-5BE02649F2D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581" operator="equal" id="{AC58C100-BD55-45F9-AB75-6ADCC4B9B4D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582" operator="equal" id="{F3257694-464E-48BE-A198-64CCAAD2D36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AE19</xm:sqref>
        </x14:conditionalFormatting>
        <x14:conditionalFormatting xmlns:xm="http://schemas.microsoft.com/office/excel/2006/main">
          <x14:cfRule type="cellIs" priority="3583" operator="equal" id="{07C32F31-D5CA-4B21-8D94-BC5A71ADC28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584" operator="equal" id="{0F1959BA-CF4B-4259-84F5-6A204419351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585" operator="equal" id="{B7D810D2-A150-4B6D-BAEB-F76BA9D0B09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AE19</xm:sqref>
        </x14:conditionalFormatting>
        <x14:conditionalFormatting xmlns:xm="http://schemas.microsoft.com/office/excel/2006/main">
          <x14:cfRule type="cellIs" priority="3556" operator="equal" id="{5B210F0B-74CF-41FD-AF9B-E583C088283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557" operator="equal" id="{B2EDBC15-2507-467A-8D68-132893A8F1D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58" operator="equal" id="{17BFE7AD-8AF0-428C-919B-C48A12891FC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559" operator="equal" id="{912EB7BB-FB6E-42FE-BB18-F41F542C9D3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560" operator="equal" id="{0A1D6AAF-7CB4-4BBB-97DB-CC56FCDF329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61" operator="equal" id="{B5C081F7-C49D-4C61-A3FE-9EC9F869410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562" operator="equal" id="{8963B5BE-7102-49B7-B4A2-A3BF74473E3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563" operator="equal" id="{FE043142-8BB4-4B75-B224-58AE6F890EB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564" operator="equal" id="{EAFC54FD-B67D-4319-867C-19E099284A6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565" operator="equal" id="{E3DC95DA-D4CA-4A6B-81FB-CD18EED9E72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566" operator="equal" id="{72E773B3-78A0-401C-960A-83CC5B6AB2E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567" operator="equal" id="{96B1E76C-3DD4-42E0-A855-650EC327EA3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AF19</xm:sqref>
        </x14:conditionalFormatting>
        <x14:conditionalFormatting xmlns:xm="http://schemas.microsoft.com/office/excel/2006/main">
          <x14:cfRule type="cellIs" priority="3568" operator="equal" id="{D5E9C3A6-A0BD-4181-8652-58342C42401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569" operator="equal" id="{59813FA4-D0F4-4D5D-B6FF-E374152C839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570" operator="equal" id="{477DD35C-BF99-4F9F-A74C-5D02FE79352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AF19</xm:sqref>
        </x14:conditionalFormatting>
        <x14:conditionalFormatting xmlns:xm="http://schemas.microsoft.com/office/excel/2006/main">
          <x14:cfRule type="cellIs" priority="3541" operator="equal" id="{1F97B15C-E3F4-4283-B1AF-B5F31567E6D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542" operator="equal" id="{6634BF57-0553-4A18-A2A2-9AA8CEE5D16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43" operator="equal" id="{663B4585-1955-4D1E-977D-C2E8DC0D690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544" operator="equal" id="{4D195172-E69F-4E33-A102-63852383CD2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545" operator="equal" id="{6181F051-F809-416D-9FD1-D9541C15AA4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46" operator="equal" id="{4110CECD-A37B-40CA-B4B3-C27320AFBDE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547" operator="equal" id="{8DE8B365-01EA-421E-B49A-3796C70FB9F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548" operator="equal" id="{E7714FE9-A010-415F-88F5-0351F195169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549" operator="equal" id="{FAD830AF-E961-481F-96F5-AF47E7ADDC5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550" operator="equal" id="{0B24FF49-71CE-4301-9952-0651AD84CBB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551" operator="equal" id="{96F9353B-D807-485C-B4B7-070DB9AAFF9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552" operator="equal" id="{FAFA4932-45A1-4A35-BCFC-40CF12F069E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AG19</xm:sqref>
        </x14:conditionalFormatting>
        <x14:conditionalFormatting xmlns:xm="http://schemas.microsoft.com/office/excel/2006/main">
          <x14:cfRule type="cellIs" priority="3553" operator="equal" id="{C88F2A61-1F27-488D-849C-C71F52057D3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554" operator="equal" id="{B229DC0D-5A67-4434-8105-66E3268C769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555" operator="equal" id="{43EDB103-2623-4CB1-B1B9-480F647F24B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AG19</xm:sqref>
        </x14:conditionalFormatting>
        <x14:conditionalFormatting xmlns:xm="http://schemas.microsoft.com/office/excel/2006/main">
          <x14:cfRule type="cellIs" priority="3526" operator="equal" id="{CBE9B3C8-FCD2-4252-9EEF-C58DDBC574B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527" operator="equal" id="{2ACA7438-E9E7-4A53-B757-9C0EFF3717C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28" operator="equal" id="{A9FFC095-DB08-432B-BBF5-E6C0B7E9F9C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529" operator="equal" id="{01BD2602-38BF-4993-8C57-E58840A68CC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530" operator="equal" id="{E3728EB1-B4FF-45DC-B18A-2ACB862F4D3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31" operator="equal" id="{0A19239E-333F-40FB-B5F9-10A07188630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532" operator="equal" id="{53F05AC7-CB0D-4B7A-935D-99BE1A20FC0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533" operator="equal" id="{54115321-5CA9-4C7F-BE4F-F101691C0AA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534" operator="equal" id="{5EA944AF-F7E2-47CF-9472-7E3B25F1AF3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535" operator="equal" id="{426906AE-43BA-4981-8744-9D4F9AEFF5D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536" operator="equal" id="{286CDDE1-1BF1-4BFA-9A08-F67BA0FC737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537" operator="equal" id="{6C852542-7CD1-49D4-95A5-6C2DD991865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AD20</xm:sqref>
        </x14:conditionalFormatting>
        <x14:conditionalFormatting xmlns:xm="http://schemas.microsoft.com/office/excel/2006/main">
          <x14:cfRule type="cellIs" priority="3538" operator="equal" id="{533EB223-4D10-466B-9181-8A355ACB10E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539" operator="equal" id="{2FF16201-EC67-4357-9896-0CD7D78B532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540" operator="equal" id="{C494BBDA-8832-4949-93AE-73C63244A84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AD20</xm:sqref>
        </x14:conditionalFormatting>
        <x14:conditionalFormatting xmlns:xm="http://schemas.microsoft.com/office/excel/2006/main">
          <x14:cfRule type="cellIs" priority="3511" operator="equal" id="{6D40C111-96F1-4198-AC6C-A68827AA214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512" operator="equal" id="{2BF1429C-E843-44F5-92E4-C9D2E6EC64B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513" operator="equal" id="{A55A16DA-8DC0-4A6D-B45A-75D21457809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514" operator="equal" id="{742A4C98-D31F-469C-B2B1-A954BCB1A35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515" operator="equal" id="{E234EA43-3446-4D33-A797-47A4D11887C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16" operator="equal" id="{6AC11398-986A-4CFA-AC67-B6C6D3D6CCA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517" operator="equal" id="{D50FEA3B-FE32-4C03-9A3D-B8883A66BFA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518" operator="equal" id="{F456792F-5018-403F-B686-42ED04C6DD8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519" operator="equal" id="{EBA0D390-C09C-4F22-A0FB-FFE97515DD4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520" operator="equal" id="{87AD1E39-C241-4621-B1B5-A8BFDFDCB9F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521" operator="equal" id="{6512B773-B62D-498E-BEF6-2BD22359DAB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522" operator="equal" id="{9A940DD2-5E26-4B2A-BFB7-875709ECE2A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AE20</xm:sqref>
        </x14:conditionalFormatting>
        <x14:conditionalFormatting xmlns:xm="http://schemas.microsoft.com/office/excel/2006/main">
          <x14:cfRule type="cellIs" priority="3523" operator="equal" id="{E2CD4F65-15FE-4AA0-BD98-097C3CD527A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524" operator="equal" id="{2D06E302-2071-4821-8C9D-88BBD51B434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525" operator="equal" id="{D604F629-E9DE-482A-B430-417E6B0866B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AE20</xm:sqref>
        </x14:conditionalFormatting>
        <x14:conditionalFormatting xmlns:xm="http://schemas.microsoft.com/office/excel/2006/main">
          <x14:cfRule type="cellIs" priority="3496" operator="equal" id="{2A394976-6BBD-4CE4-8819-1880D4EF2A8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497" operator="equal" id="{31890AA0-B130-483E-B892-B79E2FDF10C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98" operator="equal" id="{09F85BDB-9EBB-4628-9B97-A24D32EC6CE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499" operator="equal" id="{DC7B0941-1653-4353-B9A0-3D403A14DF7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500" operator="equal" id="{D374079E-553F-4593-BF42-F454903A2FE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01" operator="equal" id="{F7D4BB52-BD3E-4B3B-BF34-D9AE5A96E62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502" operator="equal" id="{546AB416-25CD-445D-8F0A-BB3095A7FBE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503" operator="equal" id="{36C60B08-7DFC-434E-8FA2-EDEE6F190E6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504" operator="equal" id="{F85BD884-E629-4E48-953D-5E3B5990BA2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505" operator="equal" id="{E0804081-2417-4BE6-8D73-0F6F8EF28C8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506" operator="equal" id="{5D6D9022-867F-45D8-A398-8C6D40EFB3E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507" operator="equal" id="{785159D7-F2B6-4DB7-AA7E-DC14BEB8D0B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AF20</xm:sqref>
        </x14:conditionalFormatting>
        <x14:conditionalFormatting xmlns:xm="http://schemas.microsoft.com/office/excel/2006/main">
          <x14:cfRule type="cellIs" priority="3508" operator="equal" id="{5698392B-9440-46D2-8766-57523C80947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509" operator="equal" id="{AFA3FFC8-CD00-450C-AC9D-828DC51D139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510" operator="equal" id="{9BDEE7D8-C1B1-49D5-A58C-5DAF90CB86D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AF20</xm:sqref>
        </x14:conditionalFormatting>
        <x14:conditionalFormatting xmlns:xm="http://schemas.microsoft.com/office/excel/2006/main">
          <x14:cfRule type="cellIs" priority="3481" operator="equal" id="{7C5C20B0-5CAB-4C8D-9EA6-0E1E980FFE2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482" operator="equal" id="{804B1F90-BA32-4976-811A-D3A1B998674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83" operator="equal" id="{C68B7945-E46B-4AF6-BCBF-5CCB6957DC4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484" operator="equal" id="{32B5EF46-4E63-4F3A-9531-4580FA79935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485" operator="equal" id="{E9DC685E-0B0F-4D51-98CC-812813BC462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486" operator="equal" id="{AB24C29B-5113-4B2A-BC8B-CDB9E8C4785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487" operator="equal" id="{582E5D1C-A107-4827-89F1-29252D6B80B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488" operator="equal" id="{500AB4AB-31E4-4B21-A95D-24A0C04A3C0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489" operator="equal" id="{217559A0-6A25-4B74-BE24-748D2970702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490" operator="equal" id="{411D9E7C-67C3-42BD-B9B7-9C95FC87B12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491" operator="equal" id="{5E8DF7B4-B302-4DFF-9EEA-B0C7560BBC8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492" operator="equal" id="{2ED6F602-AA49-42D2-B3EA-CF4679B8ECB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AG20</xm:sqref>
        </x14:conditionalFormatting>
        <x14:conditionalFormatting xmlns:xm="http://schemas.microsoft.com/office/excel/2006/main">
          <x14:cfRule type="cellIs" priority="3493" operator="equal" id="{290237F5-C6ED-4085-AB62-3BAE0F784D6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494" operator="equal" id="{CD893B59-D8E4-41EE-96A3-9D8419B89B4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495" operator="equal" id="{33323DE6-D28F-4D0D-91B0-A571D423E1A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AG20</xm:sqref>
        </x14:conditionalFormatting>
        <x14:conditionalFormatting xmlns:xm="http://schemas.microsoft.com/office/excel/2006/main">
          <x14:cfRule type="cellIs" priority="3466" operator="equal" id="{5B43A819-FABB-4D1B-8ECA-AEE73E8808F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467" operator="equal" id="{F7576C17-4D83-459F-9F77-381A41A3E92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68" operator="equal" id="{D4218CC2-37F0-4F64-9299-9A460426AF5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469" operator="equal" id="{B9608982-CC79-4267-B6E8-491F004A09A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470" operator="equal" id="{3EA8AE76-A251-433D-86E8-A37CEE023A3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471" operator="equal" id="{3FD26E22-CE0B-48D8-B918-7AF2495AB7C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472" operator="equal" id="{AC4F424F-B900-4DDC-B91A-20B4B815DAB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473" operator="equal" id="{BD208D88-560A-44BB-82DD-87FB468AFA5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474" operator="equal" id="{57E1553B-5EA7-404B-A24B-8B58D5A7749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475" operator="equal" id="{2D0E80A7-8760-4827-B7BD-F4BF3E31685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476" operator="equal" id="{6CE3C378-5B43-420F-AE73-2AEC92F2C1D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477" operator="equal" id="{E86AE21E-B1BF-415E-94A6-DD587B97AD9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AD21</xm:sqref>
        </x14:conditionalFormatting>
        <x14:conditionalFormatting xmlns:xm="http://schemas.microsoft.com/office/excel/2006/main">
          <x14:cfRule type="cellIs" priority="3478" operator="equal" id="{58F49C37-6757-48B6-A2B7-0B8EC64AA81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479" operator="equal" id="{338FAE4A-C52F-4771-BB8D-936C68198B4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480" operator="equal" id="{278F332F-4315-4D2F-B871-741D6CD3868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AD21</xm:sqref>
        </x14:conditionalFormatting>
        <x14:conditionalFormatting xmlns:xm="http://schemas.microsoft.com/office/excel/2006/main">
          <x14:cfRule type="cellIs" priority="3451" operator="equal" id="{667E3190-5EFB-48F4-A74B-86262085E2C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452" operator="equal" id="{4F9AE64A-745E-4E15-9CBA-AC925366EC3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53" operator="equal" id="{DD0A3C7B-ECD3-4B58-8FFD-4F4745C289D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454" operator="equal" id="{1A3F43A2-F82A-4E1E-AACE-73E24800017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455" operator="equal" id="{9AFBAEC0-C70B-4486-AB7E-0E5278FD972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456" operator="equal" id="{CBC55B8D-D630-4E82-99B5-7B293D03ABC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457" operator="equal" id="{BD217450-8CD1-4022-B01E-9CBCE6C3F7F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458" operator="equal" id="{3D392DE8-F5E0-49E0-9FF7-601EFAB3691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459" operator="equal" id="{DE26CBD3-F1F5-45DD-867F-1F3A8C88CEA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460" operator="equal" id="{CAD2DA39-F879-4A95-9B41-2EF1F76B305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461" operator="equal" id="{F24E1334-7838-45B3-A9C3-C7F480472F3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462" operator="equal" id="{2DB97912-DC48-4769-B7FD-EFDA4B6EF64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AE21</xm:sqref>
        </x14:conditionalFormatting>
        <x14:conditionalFormatting xmlns:xm="http://schemas.microsoft.com/office/excel/2006/main">
          <x14:cfRule type="cellIs" priority="3463" operator="equal" id="{7BB70431-945E-4CB8-9B0E-88A4638BEB3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464" operator="equal" id="{B409F3AD-591F-474B-9CAC-B5570B77504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465" operator="equal" id="{60C61523-1499-4BD8-8DA5-A0259EB4EB1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AE21</xm:sqref>
        </x14:conditionalFormatting>
        <x14:conditionalFormatting xmlns:xm="http://schemas.microsoft.com/office/excel/2006/main">
          <x14:cfRule type="cellIs" priority="3436" operator="equal" id="{B8A38C39-4808-43F6-887B-38D3F0A1971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437" operator="equal" id="{599E6072-7C11-4EDB-9632-DFE51E84A5E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38" operator="equal" id="{18077CC1-32A0-4CEE-93FE-D8B4D0FF01F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439" operator="equal" id="{45D16B26-5A08-41C2-965E-FB4DB699E94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440" operator="equal" id="{33374B89-10B8-49BC-BB26-B79614313D1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441" operator="equal" id="{7E94D242-A796-492A-9941-66E8970F666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442" operator="equal" id="{FA6588AF-26ED-4BEF-BFCC-42A805D84EE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443" operator="equal" id="{B2BA26A9-C179-423E-9092-020C42CBE06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444" operator="equal" id="{27BCC955-9066-43F1-85E3-0608D3A1916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445" operator="equal" id="{F85E491B-14C3-4AED-AF4B-7F659FD7495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446" operator="equal" id="{83F4DA7F-0E18-405B-9FE7-BF5FC09F634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447" operator="equal" id="{CFE65F1D-21E9-4A8D-A33A-6BE4CC78F81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AF21</xm:sqref>
        </x14:conditionalFormatting>
        <x14:conditionalFormatting xmlns:xm="http://schemas.microsoft.com/office/excel/2006/main">
          <x14:cfRule type="cellIs" priority="3448" operator="equal" id="{7F1B5BA2-6C1A-4461-90BC-B531B2C3F57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449" operator="equal" id="{B81952D3-B4A7-4F7B-ABF9-49239C8845A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450" operator="equal" id="{369C1E34-CFA6-489B-A696-10533A3755E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AF21</xm:sqref>
        </x14:conditionalFormatting>
        <x14:conditionalFormatting xmlns:xm="http://schemas.microsoft.com/office/excel/2006/main">
          <x14:cfRule type="cellIs" priority="3421" operator="equal" id="{792B2446-CC0A-4C0B-B6A2-F3F2D649BDE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422" operator="equal" id="{AD75C117-2853-4620-995C-C82DEA785B9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23" operator="equal" id="{3BE01554-8578-4E91-BF44-DBFCD14BC7E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424" operator="equal" id="{BD42C001-0BE8-4368-89DD-D35F1942CD9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425" operator="equal" id="{CA97BC2D-A38E-46BD-8868-7AE72AA334F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426" operator="equal" id="{251CA903-3FE1-48B2-AA14-F91A9211E09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427" operator="equal" id="{44631914-3E33-4CE2-AF4E-9F40DCA398A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428" operator="equal" id="{26AA0530-5352-45FA-BA68-5F8FF21033A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429" operator="equal" id="{56B4EA49-0D25-40BB-B970-1CCC4494772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430" operator="equal" id="{23B17873-26BF-4255-92C5-AD5B1C5EB02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431" operator="equal" id="{18DC9081-0916-4F5A-A31A-D5EEB3BB42D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432" operator="equal" id="{942CD356-F176-4E39-BBF9-14F435FF7BC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AG21</xm:sqref>
        </x14:conditionalFormatting>
        <x14:conditionalFormatting xmlns:xm="http://schemas.microsoft.com/office/excel/2006/main">
          <x14:cfRule type="cellIs" priority="3433" operator="equal" id="{DD529E1F-56C4-4F95-A2EA-CDF2F2471EB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434" operator="equal" id="{F049E506-6297-412E-BC6F-5293229FF4E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435" operator="equal" id="{0ECECE02-612C-4C6F-B0A2-28AB2351782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AG21</xm:sqref>
        </x14:conditionalFormatting>
        <x14:conditionalFormatting xmlns:xm="http://schemas.microsoft.com/office/excel/2006/main">
          <x14:cfRule type="cellIs" priority="3406" operator="equal" id="{7961FC14-05EF-48D9-803D-05C30F1FCA0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407" operator="equal" id="{71C1E7C1-CC38-43F4-A2C2-CCB7D757129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08" operator="equal" id="{C5B999DD-24BB-4D95-9590-BDCDFC172B7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409" operator="equal" id="{A5AF8E95-6A01-448B-9220-883234B0A28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410" operator="equal" id="{98790C75-7159-4A5E-9DEE-7102EE0ACAF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411" operator="equal" id="{64C63E97-3837-4805-B9A9-C8F3491DA02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412" operator="equal" id="{79076531-1DD5-4C86-B136-E049AEDA6F6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413" operator="equal" id="{DC17532E-85BA-4307-8B4B-181C4B47918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414" operator="equal" id="{A02C0120-ED36-4FB5-BED6-D01966A765E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415" operator="equal" id="{8CB9FB4B-8BAE-48D8-9713-D5BD3B6CAEE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416" operator="equal" id="{FEBBB2C3-0307-4CED-AE03-952CCBFFC42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417" operator="equal" id="{E23D2C00-8444-4336-A405-648AA6A2CFD2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AD22</xm:sqref>
        </x14:conditionalFormatting>
        <x14:conditionalFormatting xmlns:xm="http://schemas.microsoft.com/office/excel/2006/main">
          <x14:cfRule type="cellIs" priority="3418" operator="equal" id="{C711D5D5-218B-49B7-B341-802AEE95E5B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419" operator="equal" id="{C4E10B27-FC71-4637-9ED0-DE697E46E00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420" operator="equal" id="{CAA47DFC-2276-43A7-A115-C921E04DE1D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AD22</xm:sqref>
        </x14:conditionalFormatting>
        <x14:conditionalFormatting xmlns:xm="http://schemas.microsoft.com/office/excel/2006/main">
          <x14:cfRule type="cellIs" priority="3391" operator="equal" id="{046B93FA-D899-4334-BF35-702721DA717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392" operator="equal" id="{59725C41-36BC-4CA8-9CD9-0F166701EE9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93" operator="equal" id="{844E18E6-CDAC-417F-94AD-659B60D2B32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394" operator="equal" id="{629E9E13-85AC-4E50-B977-EE71A165D59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95" operator="equal" id="{8F04B544-1CAF-462E-A02E-95BE4B265C0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396" operator="equal" id="{DA046C0A-6D1C-43B5-B990-B103DC449C2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397" operator="equal" id="{282CB95E-C9BB-4694-9922-288BEE85EC2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398" operator="equal" id="{7C462A8A-6FFC-4FEE-B269-C75B4BCC9EE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399" operator="equal" id="{EA4C2392-936D-4362-A03E-96614A578A5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400" operator="equal" id="{441A580C-ED86-4AEC-BB2E-93B80A11904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401" operator="equal" id="{73647DCB-7248-4A60-8D9C-361860F508C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402" operator="equal" id="{097092F1-0EF3-4965-A388-9A9298D2BE7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AE22</xm:sqref>
        </x14:conditionalFormatting>
        <x14:conditionalFormatting xmlns:xm="http://schemas.microsoft.com/office/excel/2006/main">
          <x14:cfRule type="cellIs" priority="3403" operator="equal" id="{0699462F-0004-43D9-834F-C22990CE30C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404" operator="equal" id="{F93A7172-5B10-49D2-8184-2A090DA0A53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405" operator="equal" id="{736524A7-BEBC-4A38-B317-EEF85A58814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AE22</xm:sqref>
        </x14:conditionalFormatting>
        <x14:conditionalFormatting xmlns:xm="http://schemas.microsoft.com/office/excel/2006/main">
          <x14:cfRule type="cellIs" priority="3376" operator="equal" id="{5ED088FA-C50D-47FC-B87C-1A38B31B207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377" operator="equal" id="{7DC6CDDB-D9CE-4A55-9999-5C1AC9C7F20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78" operator="equal" id="{CE44EFEC-31EE-48B8-A81F-38902239550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379" operator="equal" id="{09ADE867-85E1-413A-8309-5A4D162351C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80" operator="equal" id="{FF8A635E-97BC-4544-93C4-099C11CC110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381" operator="equal" id="{567DFA20-37A0-4A06-A8BE-631C21164BA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382" operator="equal" id="{8693F7B2-38A5-4B3D-BC5E-56A53BD0BD6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383" operator="equal" id="{A7260059-45B4-4664-BEBE-D80CF087B96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384" operator="equal" id="{4F3BD5FD-9F39-49CF-B8E1-F8D29CF7D04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385" operator="equal" id="{71B327F8-30E8-4027-BB31-98C0EBF07B3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386" operator="equal" id="{CA2C1FFE-1752-47BF-A880-CC15514283F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387" operator="equal" id="{97DA30EF-25CF-4191-AB28-9B9D1CB5E59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AF22</xm:sqref>
        </x14:conditionalFormatting>
        <x14:conditionalFormatting xmlns:xm="http://schemas.microsoft.com/office/excel/2006/main">
          <x14:cfRule type="cellIs" priority="3388" operator="equal" id="{4FDFD392-3BDB-49B0-B3D2-191CA2D5A77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389" operator="equal" id="{E14B884C-B218-42EE-A7F1-49C3B328253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390" operator="equal" id="{3E1E94B0-7F62-40F2-AEDC-775D2B6A23C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AF22</xm:sqref>
        </x14:conditionalFormatting>
        <x14:conditionalFormatting xmlns:xm="http://schemas.microsoft.com/office/excel/2006/main">
          <x14:cfRule type="cellIs" priority="3361" operator="equal" id="{280DAB1A-6842-46CD-A47B-57CD6E35E83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362" operator="equal" id="{BCAF67EB-2407-4202-8ED0-794F6536D97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63" operator="equal" id="{EFE6DC13-D511-41DD-8024-8221ECEFD66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364" operator="equal" id="{1E988CD5-28B4-4323-9B19-9C8450BA166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65" operator="equal" id="{8727BFF8-C592-40D2-8133-3B16D9C4C4D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366" operator="equal" id="{3AEFCEB8-F9C7-4CBD-B8C9-AAA604995EC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367" operator="equal" id="{A0017BF5-F173-410E-B6B2-A9B861B86C7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368" operator="equal" id="{6E689E19-94DC-4588-A774-41437A8ED41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369" operator="equal" id="{088A81FA-432F-48A6-A9DA-A1E15C0347A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370" operator="equal" id="{B37A1A62-BDA1-43A0-8C4C-3FF06709B74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371" operator="equal" id="{52CDC7BB-EF3D-4C0F-8AAA-56FEEE9F1C6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372" operator="equal" id="{908C6362-200F-4AD5-8EF3-450C98D5A6D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AG22</xm:sqref>
        </x14:conditionalFormatting>
        <x14:conditionalFormatting xmlns:xm="http://schemas.microsoft.com/office/excel/2006/main">
          <x14:cfRule type="cellIs" priority="3373" operator="equal" id="{772B0889-C6C9-4FDA-96BA-D1B9916FF38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374" operator="equal" id="{A4480CB8-2E3A-4F45-9335-769D03B037C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375" operator="equal" id="{0BA95842-A416-43B8-A20D-B35AF33B00F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AG22</xm:sqref>
        </x14:conditionalFormatting>
        <x14:conditionalFormatting xmlns:xm="http://schemas.microsoft.com/office/excel/2006/main">
          <x14:cfRule type="cellIs" priority="3346" operator="equal" id="{20B32028-E08D-43CF-9274-72ED42C3EC4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347" operator="equal" id="{89D59AC9-1938-475D-A816-D1D8AD21C42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48" operator="equal" id="{D29A03CE-15E9-4455-931E-B05BF763949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349" operator="equal" id="{8FEEA948-11B4-4525-8243-A9484374B9F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50" operator="equal" id="{35FF280D-D5B1-4462-BF69-4462E767101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351" operator="equal" id="{F7DF6BFD-EF5C-4C51-BE71-88AB944F202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352" operator="equal" id="{D16A6F40-CC29-4590-AB31-B3E8C17E572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353" operator="equal" id="{A818749E-A9A0-451E-9EC6-8AD2278262A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354" operator="equal" id="{4168E904-28EE-4521-89EC-28E3A7666B7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355" operator="equal" id="{5F4C682F-0721-4430-B938-342B2751CC6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356" operator="equal" id="{B04CBA55-DCCE-49FB-BD26-149FF1DADB8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357" operator="equal" id="{9A1ECE17-B041-4F01-A338-8EBE31AD023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B50</xm:sqref>
        </x14:conditionalFormatting>
        <x14:conditionalFormatting xmlns:xm="http://schemas.microsoft.com/office/excel/2006/main">
          <x14:cfRule type="cellIs" priority="3358" operator="equal" id="{0BFD2A32-6330-48D1-B764-42A142D4B23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359" operator="equal" id="{C8D62B65-2F7F-494C-A4AD-6524D697905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360" operator="equal" id="{19027AB4-E5CF-4F92-8774-D667906E9F8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B50</xm:sqref>
        </x14:conditionalFormatting>
        <x14:conditionalFormatting xmlns:xm="http://schemas.microsoft.com/office/excel/2006/main">
          <x14:cfRule type="cellIs" priority="3331" operator="equal" id="{CD169F1A-67CE-491C-BADB-A5925D671E8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332" operator="equal" id="{05B1BC6D-514D-43C8-BD70-BBA5F84D499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33" operator="equal" id="{22ACDB1B-D149-4773-B83F-020A47A3BAF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334" operator="equal" id="{17717B68-AF66-4B97-AAB3-0052301D1FF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35" operator="equal" id="{64DEEC64-B4F9-4BA8-9113-43BC78DCFF5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336" operator="equal" id="{D604079D-5A9F-40D1-A696-964CF803741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337" operator="equal" id="{35D36D1B-1638-4F49-95FE-36B24E23925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338" operator="equal" id="{7BBB06DB-5B14-4F4C-B20E-03023F675DA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339" operator="equal" id="{A0A2F70B-2DB3-42DF-A9AD-65A3FD1A4A1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340" operator="equal" id="{41208759-B143-4F3A-9E72-89D66075BF1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341" operator="equal" id="{510FC8FA-AD2E-4E14-8A3E-CB0155536F0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342" operator="equal" id="{6DC685AF-552A-4787-A9E3-3F2C1BA8E1E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C50</xm:sqref>
        </x14:conditionalFormatting>
        <x14:conditionalFormatting xmlns:xm="http://schemas.microsoft.com/office/excel/2006/main">
          <x14:cfRule type="cellIs" priority="3343" operator="equal" id="{0A19565D-D709-41F5-A414-1BC5EB27B86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344" operator="equal" id="{AF7B49EB-B2A6-47EC-8EDC-78174A6D7C7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345" operator="equal" id="{E6B7ED24-8AB2-4B10-8922-A71E7947DB1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C50</xm:sqref>
        </x14:conditionalFormatting>
        <x14:conditionalFormatting xmlns:xm="http://schemas.microsoft.com/office/excel/2006/main">
          <x14:cfRule type="cellIs" priority="3316" operator="equal" id="{F0F269E4-C493-4AC6-8854-91BA0B53EE0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317" operator="equal" id="{DEB27C32-D92E-4907-AA68-60522F26D0C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18" operator="equal" id="{C7CC0A3C-72AF-40B7-9B26-3E49F18D0E7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319" operator="equal" id="{D9DD2D53-5670-411B-916C-4A9817627C7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20" operator="equal" id="{68899FE0-C19B-4687-96D2-035093D5B55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321" operator="equal" id="{C28985CF-5501-4566-A268-2C5EF14678D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322" operator="equal" id="{A6105A77-386C-4D3F-A250-391546B0AEE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323" operator="equal" id="{451EE763-51A7-4AAE-87CE-493EDA78A75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324" operator="equal" id="{5D79D777-61E9-4EDC-B194-4DC85D2FC1D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325" operator="equal" id="{F3FBC608-0BD3-4378-B4D8-FA2F0002704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326" operator="equal" id="{EE6FA119-DA06-4413-871A-81D1187A022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327" operator="equal" id="{16F31F40-25B8-47AC-9E79-71DAB6FCBBE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D50</xm:sqref>
        </x14:conditionalFormatting>
        <x14:conditionalFormatting xmlns:xm="http://schemas.microsoft.com/office/excel/2006/main">
          <x14:cfRule type="cellIs" priority="3328" operator="equal" id="{3886845A-A9EF-445B-8DF9-91B2BD35F41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329" operator="equal" id="{7F51D06E-24B6-4FB9-A60F-603AC2AE1A9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330" operator="equal" id="{929000AE-5258-4EEF-8CA7-C03B9A7B72F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D50</xm:sqref>
        </x14:conditionalFormatting>
        <x14:conditionalFormatting xmlns:xm="http://schemas.microsoft.com/office/excel/2006/main">
          <x14:cfRule type="cellIs" priority="3301" operator="equal" id="{44C255B5-8313-4596-8236-89AF752BA13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302" operator="equal" id="{744DEFA5-4AA6-4296-8D0A-4272DA8FDDB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03" operator="equal" id="{02DF59CD-AB30-4C30-98AE-DBACAA755C3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304" operator="equal" id="{8DA4181D-199A-4475-B997-677AF5F4A4F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05" operator="equal" id="{C4C228AF-7968-4683-ADC7-7F3C5FE4C36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306" operator="equal" id="{8D78BD25-6389-49D9-9065-FFA7ED8DAD9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307" operator="equal" id="{69D186E8-A44F-4C47-9055-5F9A728591B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308" operator="equal" id="{087C2298-9031-4325-8362-DC720250295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309" operator="equal" id="{A5B6E281-545F-4949-9544-26CCA842E39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310" operator="equal" id="{A15D28A6-CCD9-49ED-B642-BDA6FFEF11E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311" operator="equal" id="{5194BAF1-35EE-42CC-A022-0EB44517EB7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312" operator="equal" id="{C06ECD74-1BA8-4AA0-B6D3-DD5FE76D048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E50</xm:sqref>
        </x14:conditionalFormatting>
        <x14:conditionalFormatting xmlns:xm="http://schemas.microsoft.com/office/excel/2006/main">
          <x14:cfRule type="cellIs" priority="3313" operator="equal" id="{65918B38-EFBB-4B69-B380-6FA9B8B76F5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314" operator="equal" id="{5E23C128-8B8B-475A-B44F-4D8F98CE1DC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315" operator="equal" id="{1CDC700A-0976-4C51-8B29-0F58BCE4F33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E50</xm:sqref>
        </x14:conditionalFormatting>
        <x14:conditionalFormatting xmlns:xm="http://schemas.microsoft.com/office/excel/2006/main">
          <x14:cfRule type="cellIs" priority="3286" operator="equal" id="{CCC4D9DC-4813-4EBF-AC4B-2B112020A38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287" operator="equal" id="{F7FDDBC8-7F78-4C2A-8F20-10F5358CC5C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88" operator="equal" id="{C31B7093-7DFE-4BBF-A5B1-67E155D5099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289" operator="equal" id="{11BC874A-4116-44DE-B243-2C27A6CA6C3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290" operator="equal" id="{A40FC431-5CC9-466D-9FAB-3FFB0857211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291" operator="equal" id="{BD3FC2BA-AD9F-4F2C-8A1B-D4C6ADC6FE2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292" operator="equal" id="{A8C3366D-C321-4DC1-AC15-7E31997B9E2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293" operator="equal" id="{DF17A123-F098-4A56-B434-D0E1FB71296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294" operator="equal" id="{F04186CE-3F88-46A6-BB2E-128843F7919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295" operator="equal" id="{83C926D5-A27F-4D2A-AC18-B3DF55522AF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296" operator="equal" id="{40E1F9AD-4079-4F55-8F98-CBB60F36C08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297" operator="equal" id="{D7E067BF-4C29-401B-875F-C097CD48DDB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B51</xm:sqref>
        </x14:conditionalFormatting>
        <x14:conditionalFormatting xmlns:xm="http://schemas.microsoft.com/office/excel/2006/main">
          <x14:cfRule type="cellIs" priority="3298" operator="equal" id="{771CB917-279A-4524-B569-B90508763C1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299" operator="equal" id="{2ACA661B-B754-48AD-B322-9FEC3D7501C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300" operator="equal" id="{2775C736-E37D-4285-BD6D-1A20255C6D0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B51</xm:sqref>
        </x14:conditionalFormatting>
        <x14:conditionalFormatting xmlns:xm="http://schemas.microsoft.com/office/excel/2006/main">
          <x14:cfRule type="cellIs" priority="3271" operator="equal" id="{B2DCBDCC-8353-47EE-8158-E6C75D54D36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272" operator="equal" id="{BBC6A7C3-39C5-444C-ACC1-E70C25D1DE0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73" operator="equal" id="{A9CE6208-871E-4C86-86E0-9596835757A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274" operator="equal" id="{9C83974B-AF49-4710-B903-61FFF462BF3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275" operator="equal" id="{0EB5FCEB-7D46-434D-8C9A-1FE06178CD6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276" operator="equal" id="{ABF07A3A-1F18-43AE-AA34-F8D45D5EB66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277" operator="equal" id="{3EC41DEF-AE5E-4130-BED5-F8E640DC4C9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278" operator="equal" id="{B4D704DC-6164-43DB-B4CA-2133E584C2A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279" operator="equal" id="{73ADF3F4-C3C2-4160-BA33-30ECC5C2123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280" operator="equal" id="{6FA3A757-6FAD-46B3-AA65-4C0F56FDEE3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281" operator="equal" id="{5C7295AF-C124-4865-9065-2E7E746940E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282" operator="equal" id="{256C4D67-4A4D-40A9-A2BA-7FC36C306EE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C51</xm:sqref>
        </x14:conditionalFormatting>
        <x14:conditionalFormatting xmlns:xm="http://schemas.microsoft.com/office/excel/2006/main">
          <x14:cfRule type="cellIs" priority="3283" operator="equal" id="{570830F5-7F59-47FD-88B4-75AEECDD34E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284" operator="equal" id="{B4AA24A1-2FA0-4004-8ABF-5DADBAA3DF3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285" operator="equal" id="{F1BFA19E-9086-4B24-ADBD-5078033C8A1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C51</xm:sqref>
        </x14:conditionalFormatting>
        <x14:conditionalFormatting xmlns:xm="http://schemas.microsoft.com/office/excel/2006/main">
          <x14:cfRule type="cellIs" priority="3256" operator="equal" id="{D56EACF2-C689-4889-89AE-003E28C0B25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257" operator="equal" id="{AD96DF0C-98DD-4837-82F2-E53DA52DA0B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58" operator="equal" id="{58FBA569-83B3-466A-BD4C-3D9440426CA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259" operator="equal" id="{BD8487DB-FBCB-4023-8F0A-DDC34C6C453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260" operator="equal" id="{484A55FD-D0FB-41F9-8A6E-606E8101CD7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261" operator="equal" id="{6EF866EC-3D8D-441C-9F1D-E5198930769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262" operator="equal" id="{66C81E01-9066-4A66-B9A1-EAE56E91927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263" operator="equal" id="{350AF99E-DC9D-4475-95AA-BED24429F0B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264" operator="equal" id="{E4CECA7A-0F81-4385-AD1B-409B4C91E59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265" operator="equal" id="{4B333FC7-7CC1-4246-B2AE-0A52BEAD919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266" operator="equal" id="{4CCD61CC-9A48-42B4-8AA1-0FAE13CA591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267" operator="equal" id="{485134BC-E9B1-480A-8344-834032C8F30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D51</xm:sqref>
        </x14:conditionalFormatting>
        <x14:conditionalFormatting xmlns:xm="http://schemas.microsoft.com/office/excel/2006/main">
          <x14:cfRule type="cellIs" priority="3268" operator="equal" id="{87D6EFE9-A19B-4F92-B01D-32A573698BD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269" operator="equal" id="{139874B8-DD94-43A1-B2BB-EA4F7FCD9DD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270" operator="equal" id="{2B95F382-2CCE-4FAE-9095-9646F37FB5D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D51</xm:sqref>
        </x14:conditionalFormatting>
        <x14:conditionalFormatting xmlns:xm="http://schemas.microsoft.com/office/excel/2006/main">
          <x14:cfRule type="cellIs" priority="3241" operator="equal" id="{4C06D530-BC18-4A64-B515-5BBBBE417F2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242" operator="equal" id="{B08202F6-9E9E-41CB-A3BD-68FE52D7799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43" operator="equal" id="{6EA63602-E9B8-4044-B85D-C8C711ADCCA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244" operator="equal" id="{C24ADA70-A830-45DA-8E77-0DEB25803B2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245" operator="equal" id="{02F3F68A-09F2-4ABE-A6DA-3ABFB9593D0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246" operator="equal" id="{9BB37357-54D8-40A0-9990-B0FA3EE7884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247" operator="equal" id="{F424AD6D-09FC-45C7-A107-87C315F18EB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248" operator="equal" id="{429AF41D-6627-4095-83B1-8ED7B4D8576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249" operator="equal" id="{93B533EA-8C63-4C8F-9DD4-A32E486B5C0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250" operator="equal" id="{F980E327-C0FF-4138-A29C-837876DB0EB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251" operator="equal" id="{C8F895C9-ED8B-4F71-AF8F-B561CEEBF9F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252" operator="equal" id="{BBBC8979-3DB6-4E9E-AB48-BAAC637F56E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E51</xm:sqref>
        </x14:conditionalFormatting>
        <x14:conditionalFormatting xmlns:xm="http://schemas.microsoft.com/office/excel/2006/main">
          <x14:cfRule type="cellIs" priority="3253" operator="equal" id="{080BB6FF-F26C-4788-8D84-8EF6451D204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254" operator="equal" id="{4FC090C5-250E-4711-B1E8-D141CABC299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255" operator="equal" id="{C8A7CCB0-750E-491E-83CC-A7F789CBA9B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E51</xm:sqref>
        </x14:conditionalFormatting>
        <x14:conditionalFormatting xmlns:xm="http://schemas.microsoft.com/office/excel/2006/main">
          <x14:cfRule type="cellIs" priority="3226" operator="equal" id="{19F02478-4316-401C-AE6C-705F8A0AD9D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227" operator="equal" id="{6C13423F-D6F4-4BD6-A91B-291D44EAC38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28" operator="equal" id="{F3C41B80-D9D3-4302-A961-4095720713A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229" operator="equal" id="{07F68462-E3A4-46BF-AF77-1E3903E115F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230" operator="equal" id="{36A0585A-C64A-4E0E-935D-0BAC6F99189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231" operator="equal" id="{833D33C8-56AD-4A9C-8064-227E5AD53B6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232" operator="equal" id="{E074DAAF-D4C2-437B-A18B-A9A49932C94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233" operator="equal" id="{4FF95896-D35D-4D1E-94CB-56C9E681F53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234" operator="equal" id="{5FDC7E8C-D7F1-4ED7-8DEC-321BE9DDEC0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235" operator="equal" id="{70313C2B-A1EA-43DD-9E2E-829300C2540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236" operator="equal" id="{ADB5E08D-B5C7-42D1-8910-BEA08E1DA57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237" operator="equal" id="{47E9AAF0-7025-4C28-987E-6FACE3EA44C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B52</xm:sqref>
        </x14:conditionalFormatting>
        <x14:conditionalFormatting xmlns:xm="http://schemas.microsoft.com/office/excel/2006/main">
          <x14:cfRule type="cellIs" priority="3238" operator="equal" id="{B87457BC-C1BA-4AEC-BE54-C547E3C00D6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239" operator="equal" id="{1B7C95ED-8F3B-4FFC-B20A-89A9A076AC1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240" operator="equal" id="{920C024E-5A8A-49EE-92CC-EEC3F142761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B52</xm:sqref>
        </x14:conditionalFormatting>
        <x14:conditionalFormatting xmlns:xm="http://schemas.microsoft.com/office/excel/2006/main">
          <x14:cfRule type="cellIs" priority="3211" operator="equal" id="{70C37DA6-7F09-409D-B814-4304AA06F7B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212" operator="equal" id="{159D3F4A-8F5E-4DFA-A547-DA8B945F08A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13" operator="equal" id="{F263DF2A-C2C3-4B62-96DD-63447070018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214" operator="equal" id="{E3A22582-490C-4129-8A94-699F61C2C53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215" operator="equal" id="{66FF8D13-E53D-410F-B107-F6CAE358480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216" operator="equal" id="{223EA335-324B-4436-90A1-3210E12BA4B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217" operator="equal" id="{5E20D66C-B638-4E54-B40E-0F52D4AA40F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218" operator="equal" id="{24D877A1-D344-4C98-99FC-692871EC96A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219" operator="equal" id="{F9527BC1-275D-45B1-8DFC-D99289B2863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220" operator="equal" id="{73761ABB-A952-4D05-B841-A9203514820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221" operator="equal" id="{D40E1725-4E40-44B6-B3EA-8DEDB21BAD5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222" operator="equal" id="{043F298B-7E88-4A37-8248-92E445F0585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C52</xm:sqref>
        </x14:conditionalFormatting>
        <x14:conditionalFormatting xmlns:xm="http://schemas.microsoft.com/office/excel/2006/main">
          <x14:cfRule type="cellIs" priority="3223" operator="equal" id="{EF8166A6-AFE5-42F2-B9AB-3DF3A8C3760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224" operator="equal" id="{D69A1691-596B-46EA-95C7-98EAAA76092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225" operator="equal" id="{20769D57-D829-47DD-BD91-303D440C4C6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C52</xm:sqref>
        </x14:conditionalFormatting>
        <x14:conditionalFormatting xmlns:xm="http://schemas.microsoft.com/office/excel/2006/main">
          <x14:cfRule type="cellIs" priority="3196" operator="equal" id="{9DC2A4D9-5966-4DDF-82B5-F1C507F2D04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197" operator="equal" id="{D6E5F6C7-B5E8-4780-B63C-123672E88AD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98" operator="equal" id="{28918413-72F0-4BB4-B230-EAE3DAF5180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199" operator="equal" id="{5EBE2DC0-419C-4F57-8EB2-505C31FE96A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200" operator="equal" id="{25C45E7E-67E8-468C-84D6-56C0ADBFF4C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201" operator="equal" id="{E6D7667F-FDC9-4DD2-BAAE-19819F8EF66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202" operator="equal" id="{4C8D6D1C-E5DE-4205-8518-71B7306A73F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203" operator="equal" id="{8433C544-811B-4687-8250-F03AEEC4DC7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204" operator="equal" id="{A4E231D2-59E8-435A-9C36-C65C5A23390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205" operator="equal" id="{C5E2E471-B892-422E-A212-79960B8FD18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206" operator="equal" id="{BA117A16-7374-40C8-8B67-3AF11F812B5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207" operator="equal" id="{3D6578B8-09BD-49CC-BDEF-6974C27F396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D52</xm:sqref>
        </x14:conditionalFormatting>
        <x14:conditionalFormatting xmlns:xm="http://schemas.microsoft.com/office/excel/2006/main">
          <x14:cfRule type="cellIs" priority="3208" operator="equal" id="{62F12DFE-CD87-4AA7-891A-EF85C54C331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209" operator="equal" id="{BBBC839D-30FD-4FD3-A7CA-BF3D01C6D4E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210" operator="equal" id="{A407D3D3-9E61-4463-9A19-F1F6B3F0461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D52</xm:sqref>
        </x14:conditionalFormatting>
        <x14:conditionalFormatting xmlns:xm="http://schemas.microsoft.com/office/excel/2006/main">
          <x14:cfRule type="cellIs" priority="3181" operator="equal" id="{55985B83-F169-4045-8482-60D6AAD067C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182" operator="equal" id="{9576354E-E162-4439-894A-189873552B5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83" operator="equal" id="{042CDD2F-51D1-48F5-9187-FC85795085B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184" operator="equal" id="{242F3383-F248-4BD2-8288-84D910EB688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185" operator="equal" id="{5E9F667D-45EF-4ACF-9C04-3E5C149F3D5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186" operator="equal" id="{302B7D85-505C-4D6F-B61E-71ADEC9155B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187" operator="equal" id="{6E6392CA-FB0B-4481-9110-015D732A111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188" operator="equal" id="{E19E2978-7ABE-4575-B4D1-8D7262A10F7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189" operator="equal" id="{243A4235-A184-4B60-B73D-737A04D02EC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190" operator="equal" id="{5C7B579E-B7F3-4A0E-B3DB-14AED697A4D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191" operator="equal" id="{B6FB580C-5865-4AB7-B3C1-2FA08FA6E07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192" operator="equal" id="{F39C0A1E-D3DC-40CB-A18C-060C5A36D27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E52</xm:sqref>
        </x14:conditionalFormatting>
        <x14:conditionalFormatting xmlns:xm="http://schemas.microsoft.com/office/excel/2006/main">
          <x14:cfRule type="cellIs" priority="3193" operator="equal" id="{3B224DF2-90DA-4FB8-A8F0-2BDA037FF2A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194" operator="equal" id="{0757872C-610C-4F6F-9167-3FB7130977B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195" operator="equal" id="{C0C3448A-CABB-4105-9722-93DD800A4F0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E52</xm:sqref>
        </x14:conditionalFormatting>
        <x14:conditionalFormatting xmlns:xm="http://schemas.microsoft.com/office/excel/2006/main">
          <x14:cfRule type="cellIs" priority="3166" operator="equal" id="{C29EFC69-240E-4960-B5D2-B3ABB6BDC6F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167" operator="equal" id="{79060930-9E0F-4875-8B79-9A1675B4F50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68" operator="equal" id="{41B14244-13F0-40AF-B593-81FC45187C1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169" operator="equal" id="{6C210F6B-FFA3-4BB6-A25A-9A1982DEFE6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170" operator="equal" id="{8E8DD4E7-8B4F-4F67-A962-0BD78961F78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171" operator="equal" id="{25F7AC56-3F54-44E4-BECB-B58E12E8442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172" operator="equal" id="{72772E37-8E39-4910-A613-F0AF1134EBF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173" operator="equal" id="{26FCFC10-D7AB-4BB4-B035-1356319381C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174" operator="equal" id="{ECB9E69D-67F9-4983-B5BD-ECE32B2DBA9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175" operator="equal" id="{FA1E7410-D6BB-4029-BE1E-B5BABF83A73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176" operator="equal" id="{769F76FC-948F-4BE6-8632-8B073F232D2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177" operator="equal" id="{CEAE8487-52A7-428E-9987-5D7572917AF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B53</xm:sqref>
        </x14:conditionalFormatting>
        <x14:conditionalFormatting xmlns:xm="http://schemas.microsoft.com/office/excel/2006/main">
          <x14:cfRule type="cellIs" priority="3178" operator="equal" id="{DD6A52DD-9E2C-4F86-B988-3AFADD631FA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179" operator="equal" id="{CD79A359-3AE1-481A-B8E1-7A8145401BB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180" operator="equal" id="{771AA8F1-A8D0-4A88-80FD-E4831C5BB5B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B53</xm:sqref>
        </x14:conditionalFormatting>
        <x14:conditionalFormatting xmlns:xm="http://schemas.microsoft.com/office/excel/2006/main">
          <x14:cfRule type="cellIs" priority="3151" operator="equal" id="{2E9A251B-B77C-45EB-9930-7667AD15C74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152" operator="equal" id="{FD1AC3D1-D47A-4499-83E6-08037A5C7F8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53" operator="equal" id="{0DD7F8F1-C4B8-4951-931B-FD0FE6BAF57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154" operator="equal" id="{0391C0B5-9395-49D5-8287-9C941B23396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155" operator="equal" id="{D9C663A0-6230-4F7D-B581-0F36CF1E26C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156" operator="equal" id="{497F7E22-7559-4249-9F42-AEF0405AE97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157" operator="equal" id="{BDCFB89E-2DC4-45D9-BB6A-E272DBC1995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158" operator="equal" id="{5F7EC1B9-42BC-418F-8237-FA4E2D58A29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159" operator="equal" id="{A8F0B8C2-6128-41BC-8041-C4323C943D3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160" operator="equal" id="{6DB4A5EB-D136-4FD6-9B32-5BDAA256B7D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161" operator="equal" id="{DD9FE0A0-D868-4800-9948-EDE9013E033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162" operator="equal" id="{85E64075-C3CF-41FC-8B81-BAC028C103A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C53</xm:sqref>
        </x14:conditionalFormatting>
        <x14:conditionalFormatting xmlns:xm="http://schemas.microsoft.com/office/excel/2006/main">
          <x14:cfRule type="cellIs" priority="3163" operator="equal" id="{8E35CC0F-19CF-4C03-A8B5-1880B3D0187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164" operator="equal" id="{92E7269C-B035-4732-9558-77388E4FA2E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165" operator="equal" id="{91316BB7-FE41-4BDD-B581-AE911F6C816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C53</xm:sqref>
        </x14:conditionalFormatting>
        <x14:conditionalFormatting xmlns:xm="http://schemas.microsoft.com/office/excel/2006/main">
          <x14:cfRule type="cellIs" priority="3136" operator="equal" id="{D76DF356-3BB5-4630-99C9-14214CB855F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137" operator="equal" id="{6AD6F300-080A-4458-AD08-848DDADC39F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38" operator="equal" id="{BB496610-7E8D-4E77-B789-FD3070C3FD3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139" operator="equal" id="{DAE2517F-2CD9-4989-AC17-1A144D4CCD2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140" operator="equal" id="{2C800EF0-A9FE-4176-B66B-D5F1E8A92E3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141" operator="equal" id="{7416BBE9-078B-42E9-A2D3-877E1B5E2CC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142" operator="equal" id="{E7DDA492-FC03-4928-96A7-4E4AD1FE0F3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143" operator="equal" id="{83659FEA-030A-4B25-82DD-C146520EC91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144" operator="equal" id="{C350138F-CAE8-4F08-8FAA-E34124EE931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145" operator="equal" id="{CFDD5C41-17CC-4E3B-98D7-18028543A9E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146" operator="equal" id="{AF433F19-974E-4D5B-A236-0FF42B92E27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147" operator="equal" id="{BC6CFD44-4212-427E-8FD9-6CA58F60F0F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D53</xm:sqref>
        </x14:conditionalFormatting>
        <x14:conditionalFormatting xmlns:xm="http://schemas.microsoft.com/office/excel/2006/main">
          <x14:cfRule type="cellIs" priority="3148" operator="equal" id="{7B3A1643-878C-4C07-9A76-A99990A4133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149" operator="equal" id="{C0E0CF84-BF50-4D25-8082-D5FF7D925E1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150" operator="equal" id="{B6B72E4F-77F1-4C3E-AF12-9F25E282246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D53</xm:sqref>
        </x14:conditionalFormatting>
        <x14:conditionalFormatting xmlns:xm="http://schemas.microsoft.com/office/excel/2006/main">
          <x14:cfRule type="cellIs" priority="3121" operator="equal" id="{A933063B-41CA-44DE-9E24-D978648F767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122" operator="equal" id="{0AAF74B8-37B8-46FA-AA0A-E82FAE82526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23" operator="equal" id="{1D4747DE-F1E0-420B-834C-E3307BA22DB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124" operator="equal" id="{1035F32F-C1B2-4B2C-BD88-41C3E2A8691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125" operator="equal" id="{05982D13-A290-4C45-BBC6-3C13A518E6F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126" operator="equal" id="{2E803F2B-7E10-41ED-9D94-B390DDF475A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127" operator="equal" id="{A2ABC56E-626C-42A5-8314-F7745740484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128" operator="equal" id="{C154FAA5-657D-49A7-B4EE-DDAB647861B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129" operator="equal" id="{0684DE4E-AE4F-4EFA-86E6-912C9FC006D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130" operator="equal" id="{084664FC-6589-44D8-8BAC-AD2EC092F62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131" operator="equal" id="{E63D3079-17EA-4477-9291-256EDD471BC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132" operator="equal" id="{DFE714A9-7E03-43AF-8250-6A9487AEF8C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E53</xm:sqref>
        </x14:conditionalFormatting>
        <x14:conditionalFormatting xmlns:xm="http://schemas.microsoft.com/office/excel/2006/main">
          <x14:cfRule type="cellIs" priority="3133" operator="equal" id="{14B95A35-5068-43A9-9F36-28E2F17CD2B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134" operator="equal" id="{46757A88-89A6-49D9-A444-ECC66B7DC7F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135" operator="equal" id="{4D34CE8B-5978-4EEE-A66A-215CB4C9266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E53</xm:sqref>
        </x14:conditionalFormatting>
        <x14:conditionalFormatting xmlns:xm="http://schemas.microsoft.com/office/excel/2006/main">
          <x14:cfRule type="cellIs" priority="3106" operator="equal" id="{E343EF8C-7875-485B-8DFD-A54E46E4F2D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107" operator="equal" id="{6455F163-D060-4784-8EB5-4780A6A72C6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08" operator="equal" id="{058DA3C7-5157-49C0-8D5B-F7D39F06DE6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109" operator="equal" id="{8135300D-17C1-4D74-B1B6-FE5C1A16E9E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110" operator="equal" id="{6631C5A4-65AE-4697-8553-1DF79F71636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111" operator="equal" id="{8848941F-701F-4F30-AF14-FE32C06F81E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112" operator="equal" id="{2C03BAFE-F0C5-4EF5-92CD-22E43494003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113" operator="equal" id="{10AF4607-FFF0-4A96-ABED-F67E00120D6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114" operator="equal" id="{C01E7ACB-F7DA-4F1B-9310-C50D496D9A0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115" operator="equal" id="{7397AD3D-AF09-49E1-B4A7-08EB7C16BC4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116" operator="equal" id="{15A82B13-329D-4091-81C7-87F96D43D66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117" operator="equal" id="{F0B8EF08-15A7-4BD4-842E-AF42FB08751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B54</xm:sqref>
        </x14:conditionalFormatting>
        <x14:conditionalFormatting xmlns:xm="http://schemas.microsoft.com/office/excel/2006/main">
          <x14:cfRule type="cellIs" priority="3118" operator="equal" id="{E3F99F93-78E9-4E7C-9522-91A9CA78E77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119" operator="equal" id="{ADDA587D-6CF6-4F8B-AE1B-EEF6D7BE51B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120" operator="equal" id="{CB93594C-7F4A-46D2-BB53-840E59194C4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B54</xm:sqref>
        </x14:conditionalFormatting>
        <x14:conditionalFormatting xmlns:xm="http://schemas.microsoft.com/office/excel/2006/main">
          <x14:cfRule type="cellIs" priority="3091" operator="equal" id="{12CFBAD2-80CB-4B62-9C7D-B4D06559C7D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092" operator="equal" id="{A8EC4B79-3F7E-44F0-AD40-BE5A4FBCF88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93" operator="equal" id="{CD576FD0-6ECD-48AB-9689-FC4AC814E65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094" operator="equal" id="{922D871B-F0A9-4C2C-8F87-0926C196FF5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095" operator="equal" id="{17028DAA-B93C-4350-94FE-6AE9A1356EB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096" operator="equal" id="{07608A27-D2CD-4021-A883-05FEA3EFCED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097" operator="equal" id="{9D1DF865-AF07-43E2-9811-4B3894D7160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098" operator="equal" id="{9951A028-7390-42E8-9D7F-F32C92E4230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099" operator="equal" id="{71B5A49F-63FC-454D-9D71-5D6748E3DFE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100" operator="equal" id="{9F4AAA8F-9EC8-486F-B8FA-BCBFAC14F78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101" operator="equal" id="{2C325675-18A2-469A-9ADB-A5099BA8063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102" operator="equal" id="{9E96A9E3-DA31-4226-8513-FB32650B681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C54</xm:sqref>
        </x14:conditionalFormatting>
        <x14:conditionalFormatting xmlns:xm="http://schemas.microsoft.com/office/excel/2006/main">
          <x14:cfRule type="cellIs" priority="3103" operator="equal" id="{71F73906-D7ED-4297-9C82-5A66E290DD3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104" operator="equal" id="{CEA36AE9-48C2-4AC3-B172-5EFBD9A748E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105" operator="equal" id="{7A8C538D-BEA6-4A3C-B8F7-BE87F5ACEC6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C54</xm:sqref>
        </x14:conditionalFormatting>
        <x14:conditionalFormatting xmlns:xm="http://schemas.microsoft.com/office/excel/2006/main">
          <x14:cfRule type="cellIs" priority="3076" operator="equal" id="{8C829AF8-0518-4DCC-B850-68A97EFCC3D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077" operator="equal" id="{E4285815-4281-40FD-B675-9F2A76FE666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78" operator="equal" id="{0A792AF3-5D76-4A0B-9791-0215F0F55E7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079" operator="equal" id="{F079D19C-0B08-4BC1-8B5E-80DA705AB42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080" operator="equal" id="{E743BBED-56AF-43AC-8D0F-495CB252ABA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081" operator="equal" id="{89611137-D86E-4EFD-9CEE-751571761C4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082" operator="equal" id="{EC543EC3-B2AE-4158-BE25-8FC1A4FEA0D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083" operator="equal" id="{27552B86-2F97-46A0-A242-9BFC1E30EBB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084" operator="equal" id="{D261BC22-B215-4994-A822-D0E6D0704E8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085" operator="equal" id="{9D92A9E3-E151-4F28-90B5-AE3DE7DF747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086" operator="equal" id="{9BE944FA-DA4B-4C7B-BCF1-3A8963CC375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087" operator="equal" id="{13E41EF8-7FB1-4BF2-9ED0-8218591B3E2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D54</xm:sqref>
        </x14:conditionalFormatting>
        <x14:conditionalFormatting xmlns:xm="http://schemas.microsoft.com/office/excel/2006/main">
          <x14:cfRule type="cellIs" priority="3088" operator="equal" id="{5EC4902A-3A41-4D11-95BE-3268D9FA8C7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089" operator="equal" id="{927BDCF7-FE10-4379-851D-E5EC113EBB2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090" operator="equal" id="{4E2AC146-74B5-40E4-8F7E-88D9859B717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D54</xm:sqref>
        </x14:conditionalFormatting>
        <x14:conditionalFormatting xmlns:xm="http://schemas.microsoft.com/office/excel/2006/main">
          <x14:cfRule type="cellIs" priority="3061" operator="equal" id="{93FA7486-1693-4904-850B-CFE67B7BC06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062" operator="equal" id="{1224AD47-ACED-4276-B164-5E42564D687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63" operator="equal" id="{9E5FCDF6-D95C-411F-81BC-052BE2A5F1B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064" operator="equal" id="{C2D44748-285E-4481-A5F2-6491333E03B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065" operator="equal" id="{061A5D97-A0C2-4C1C-ACF7-963B03978AD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066" operator="equal" id="{98FCB71A-B65B-4DED-BD24-B1E38771E54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067" operator="equal" id="{581345F6-D8ED-4425-9E02-613375ACDDC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068" operator="equal" id="{3AA77DC8-CB09-4258-9ED3-830F6591946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069" operator="equal" id="{1A72309F-A913-437C-8C32-C44DA64F895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070" operator="equal" id="{9783F967-0AE1-492E-9D95-C3735FB06BB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071" operator="equal" id="{7F95AC3E-0F35-4DD4-B4BE-819921FF872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072" operator="equal" id="{0FE4876F-8896-47F5-A7C2-A9DE7E6B369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E54</xm:sqref>
        </x14:conditionalFormatting>
        <x14:conditionalFormatting xmlns:xm="http://schemas.microsoft.com/office/excel/2006/main">
          <x14:cfRule type="cellIs" priority="3073" operator="equal" id="{5A772668-7B6A-4F56-B2C9-B59B4F04F76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074" operator="equal" id="{1E83CA8B-55F7-4838-9D13-B69A83F2831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075" operator="equal" id="{9BA0243C-5FCF-4B53-BB4A-B2B116DCA4B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E54</xm:sqref>
        </x14:conditionalFormatting>
        <x14:conditionalFormatting xmlns:xm="http://schemas.microsoft.com/office/excel/2006/main">
          <x14:cfRule type="cellIs" priority="3046" operator="equal" id="{A4DCCA85-B2C0-4362-B80A-C30399EC365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047" operator="equal" id="{D43BD52F-350A-4D8C-91FA-12A979E77B6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48" operator="equal" id="{9CC33A00-A253-4C1B-9532-44E816C58E6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049" operator="equal" id="{B7F13CDB-59E6-4F65-856A-2B36B213F84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050" operator="equal" id="{5D8012F3-5212-4130-AF2E-14AD4A98B9A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051" operator="equal" id="{189B1EDD-F438-4C4E-B75A-4CC4252CAB6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052" operator="equal" id="{99972D1F-BFEC-45E2-A2BA-D5634DDA1E6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053" operator="equal" id="{487D9CA6-1C8E-494E-829F-CA4115BE745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054" operator="equal" id="{EAF09B96-29B8-490C-8C4E-AA1D014755A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055" operator="equal" id="{F8EEFF29-78FD-4795-921A-24B3E1F8801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056" operator="equal" id="{957F4124-7902-4381-B49D-4DA5DBE0E3F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057" operator="equal" id="{01377E38-FEB0-4C5D-BD7A-621C2B05CFC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B55</xm:sqref>
        </x14:conditionalFormatting>
        <x14:conditionalFormatting xmlns:xm="http://schemas.microsoft.com/office/excel/2006/main">
          <x14:cfRule type="cellIs" priority="3058" operator="equal" id="{04011F80-9816-40CB-8E2D-8EBD417792F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059" operator="equal" id="{34DD4E99-D4A6-4796-81E7-D6BE8548DC9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060" operator="equal" id="{544BF89B-14CA-4B11-8A6E-B6E4076F5FF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B55</xm:sqref>
        </x14:conditionalFormatting>
        <x14:conditionalFormatting xmlns:xm="http://schemas.microsoft.com/office/excel/2006/main">
          <x14:cfRule type="cellIs" priority="3031" operator="equal" id="{04A3AE3C-8AB1-408E-8B85-37D1F17F35E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032" operator="equal" id="{5DB1A3F6-FB33-459E-8938-97CBFACD8E1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33" operator="equal" id="{2FF5C501-576B-42FC-A0EB-8E0A56F0A6B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034" operator="equal" id="{75202B4D-5FDD-4C78-BAD2-5F2A78537E8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035" operator="equal" id="{901B4D95-C08A-42E3-A735-19880872CB3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036" operator="equal" id="{FFF11F99-CB53-4C55-BD44-758A5929F81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037" operator="equal" id="{A969D2CD-2666-4144-A9A0-C70E8881C43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038" operator="equal" id="{4E263E64-D211-4796-A87D-E3D8434A2EC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039" operator="equal" id="{1528CFC8-5ED7-4A11-86AF-6C39825D6CC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040" operator="equal" id="{5C65BB1F-74FE-4090-BA6E-3A3F632FD29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041" operator="equal" id="{AAFB6E61-E558-4799-9FD9-F35E4A74373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042" operator="equal" id="{38660DAB-8EEA-4907-B972-816B281ACCD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C55</xm:sqref>
        </x14:conditionalFormatting>
        <x14:conditionalFormatting xmlns:xm="http://schemas.microsoft.com/office/excel/2006/main">
          <x14:cfRule type="cellIs" priority="3043" operator="equal" id="{D8951B4C-7696-49AA-9D5E-7913DD1A059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044" operator="equal" id="{796123D1-EE18-4F44-984B-14935D1B34C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045" operator="equal" id="{0C661954-2CC5-495D-ACA2-C0C2405502E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C55</xm:sqref>
        </x14:conditionalFormatting>
        <x14:conditionalFormatting xmlns:xm="http://schemas.microsoft.com/office/excel/2006/main">
          <x14:cfRule type="cellIs" priority="3016" operator="equal" id="{4C379EAA-F6E7-4810-BF3B-B602DB01292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017" operator="equal" id="{4A5992A8-CA63-4F5D-A64F-CE9BC91E9C9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18" operator="equal" id="{FC594B3C-EE72-486B-BAE1-E8E349E4706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019" operator="equal" id="{F6E01DBD-F172-44BC-9752-208B0549646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020" operator="equal" id="{151B558C-5753-4749-ABF1-36B11781FB6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021" operator="equal" id="{4DA16B4A-3C07-448F-89D8-A6C2E4E4D93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022" operator="equal" id="{89C4A86C-46D6-4F3B-A94A-4FF1195F731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023" operator="equal" id="{458AA4D5-D282-434F-81B9-BB5F994E366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024" operator="equal" id="{0CF51452-6CD8-45AB-A5BF-D1C8959310E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025" operator="equal" id="{6FE627CA-153F-485A-8864-5658A873EC1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026" operator="equal" id="{7CE9B1FF-E8B1-414E-82E7-DEE752E4DFA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027" operator="equal" id="{CC240A6C-80F4-4E2D-A51F-70B86899FD3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D55</xm:sqref>
        </x14:conditionalFormatting>
        <x14:conditionalFormatting xmlns:xm="http://schemas.microsoft.com/office/excel/2006/main">
          <x14:cfRule type="cellIs" priority="3028" operator="equal" id="{65E76C87-D04A-47B0-8E73-B6DE9D4771A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029" operator="equal" id="{53AD8737-3180-4361-B00B-3290024AA4E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030" operator="equal" id="{5FBAC067-4CFF-40B7-97DD-FE78473D7F0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D55</xm:sqref>
        </x14:conditionalFormatting>
        <x14:conditionalFormatting xmlns:xm="http://schemas.microsoft.com/office/excel/2006/main">
          <x14:cfRule type="cellIs" priority="3001" operator="equal" id="{8BF2D9C1-F322-4EDF-B1B9-EA0E9E90157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002" operator="equal" id="{994738E7-4746-4B3B-8DAD-7C04C17858A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03" operator="equal" id="{7EA3DA35-7F9F-409E-A2C2-5D3D4283BAD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004" operator="equal" id="{321BC99F-9581-4B93-B822-A84CACD0D49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005" operator="equal" id="{68E271BD-4FE9-48DF-BDEC-79690A2F50E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006" operator="equal" id="{1FAA4802-A62A-4D68-A1F0-0EC3A7AC197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007" operator="equal" id="{5BADA071-042E-4B9C-A198-81B563A5D46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008" operator="equal" id="{E8340758-09DA-4471-83AC-D068BCC45F3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009" operator="equal" id="{38CA4255-AC8C-42F1-84D7-9886493E507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010" operator="equal" id="{22005A8A-4B34-47FC-83C6-29C6C9E4444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011" operator="equal" id="{CD9EAAF4-96E4-48E9-BA6C-49EB3F6C4BB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012" operator="equal" id="{BF51A761-0FBF-441B-8906-D148A4415D9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E55</xm:sqref>
        </x14:conditionalFormatting>
        <x14:conditionalFormatting xmlns:xm="http://schemas.microsoft.com/office/excel/2006/main">
          <x14:cfRule type="cellIs" priority="3013" operator="equal" id="{E7CF0A86-5E38-4360-BF0D-F667D7446E4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014" operator="equal" id="{78B1EC1B-F260-4E8E-AAA6-EB04EF9BB40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015" operator="equal" id="{CE1E360F-F4E8-4B28-9FFE-95F783DE22C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E55</xm:sqref>
        </x14:conditionalFormatting>
        <x14:conditionalFormatting xmlns:xm="http://schemas.microsoft.com/office/excel/2006/main">
          <x14:cfRule type="cellIs" priority="2326" operator="equal" id="{1F8D5B2A-5E75-48F3-B6EF-C73576FE2BE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327" operator="equal" id="{CD9B16EA-8197-47AD-9855-D320C3AEC7B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28" operator="equal" id="{1B2C0A19-7BEC-49A4-90AA-725C581F68B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329" operator="equal" id="{EC61EC66-86CE-4BA3-8636-3B04F3F8431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330" operator="equal" id="{76707F79-56C8-4D7C-9869-80B54EB10D7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331" operator="equal" id="{16BC66D1-4306-4EC9-8AEA-F2DE48AA8E8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332" operator="equal" id="{3F09F07A-981D-45DD-8303-BE46668CF60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333" operator="equal" id="{3894528D-A862-4CA7-9CC1-36511204D2E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334" operator="equal" id="{211BB3B3-D859-463B-BA4D-3247B59A333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335" operator="equal" id="{E7053560-CBBB-49D1-B488-40D006A4421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336" operator="equal" id="{DC62454A-8E27-4E3A-8F76-49DE773F720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337" operator="equal" id="{89C9E5F4-E0EF-4C99-B528-EB042F61E02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N53</xm:sqref>
        </x14:conditionalFormatting>
        <x14:conditionalFormatting xmlns:xm="http://schemas.microsoft.com/office/excel/2006/main">
          <x14:cfRule type="cellIs" priority="2338" operator="equal" id="{D712A610-F279-46E6-B844-8A39B4FC86A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339" operator="equal" id="{A3C6C128-759D-434A-A6FC-11D7B277AFE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340" operator="equal" id="{728EC934-A0F0-44F9-BD87-FCDCAF3CF1D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N53</xm:sqref>
        </x14:conditionalFormatting>
        <x14:conditionalFormatting xmlns:xm="http://schemas.microsoft.com/office/excel/2006/main">
          <x14:cfRule type="cellIs" priority="2311" operator="equal" id="{76545F12-3CFE-45F1-971E-4AAEBFA8958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312" operator="equal" id="{771FBA4D-00B1-4484-A9C0-FD863D72BE1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13" operator="equal" id="{2A78F9CA-C51B-410A-847C-90DB82B39E7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314" operator="equal" id="{59833248-64A2-4F6F-978C-1A0329A310E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315" operator="equal" id="{3C4066AE-DF12-423B-B67D-C981EEA9FB4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316" operator="equal" id="{36E929CB-78E4-45C3-9475-95C13D3A3FC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317" operator="equal" id="{BCCE0866-0B4E-4822-8A9A-CBA29C76C61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318" operator="equal" id="{03F2DB58-4806-47FB-AB80-D5E9BBE6F74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319" operator="equal" id="{66B22535-7C46-4737-B413-3984F46CCE3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320" operator="equal" id="{F6A731E5-7D19-4A5F-88E5-EF8850164C4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321" operator="equal" id="{C388C4F6-EBBF-4234-BA16-0B3872C1823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322" operator="equal" id="{BD69B1FA-9C44-4D96-B80D-A46E6CC159F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O53</xm:sqref>
        </x14:conditionalFormatting>
        <x14:conditionalFormatting xmlns:xm="http://schemas.microsoft.com/office/excel/2006/main">
          <x14:cfRule type="cellIs" priority="2323" operator="equal" id="{30C0AA8C-496C-4742-B6AE-63A9D9CDEF5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324" operator="equal" id="{E48E81C3-545D-4EA2-BBA2-711B955D5B7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325" operator="equal" id="{CB01C013-7452-4E3F-948E-5A6DF4097B8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O53</xm:sqref>
        </x14:conditionalFormatting>
        <x14:conditionalFormatting xmlns:xm="http://schemas.microsoft.com/office/excel/2006/main">
          <x14:cfRule type="cellIs" priority="2296" operator="equal" id="{D7A90F60-72DD-4C08-82D6-E9B507CC594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297" operator="equal" id="{35F9A9B5-19D6-4634-8660-E96459E87B6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98" operator="equal" id="{73CCC1D7-4E68-483F-ABC0-A538A4CABEF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299" operator="equal" id="{DCC14E4D-14F1-4C53-93CF-938BA611B37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300" operator="equal" id="{88A5FEAE-7E79-40A4-93DA-1A15A47416C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301" operator="equal" id="{3BD6BFC0-D10F-4EFC-B596-372E4B98532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302" operator="equal" id="{17F67309-D2FF-4AAB-9370-C7D42919D55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303" operator="equal" id="{E3357CF5-55BB-4B92-8965-D4386CD5402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304" operator="equal" id="{AB79C58C-816F-49DD-9F51-DC00EDE2440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305" operator="equal" id="{BDB4A6AC-EC50-4D1E-8055-B80F87987BD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306" operator="equal" id="{39429692-759A-419A-A13F-6CE7045E9EB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307" operator="equal" id="{57BEF878-C800-4572-99CC-B9F910A167C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P53</xm:sqref>
        </x14:conditionalFormatting>
        <x14:conditionalFormatting xmlns:xm="http://schemas.microsoft.com/office/excel/2006/main">
          <x14:cfRule type="cellIs" priority="2308" operator="equal" id="{90E17013-18CF-4081-8B47-81BF0FC6BE3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309" operator="equal" id="{2F3C3852-64C4-4CF2-A248-C94B005BDB8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310" operator="equal" id="{9EFEB856-33D0-4421-AC0E-49EA63AEAE6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P53</xm:sqref>
        </x14:conditionalFormatting>
        <x14:conditionalFormatting xmlns:xm="http://schemas.microsoft.com/office/excel/2006/main">
          <x14:cfRule type="cellIs" priority="2281" operator="equal" id="{A6923DCF-0A23-4412-86DF-525C6579486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282" operator="equal" id="{AD841054-0367-40BE-85B7-CC335D21AC5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83" operator="equal" id="{077C9EF8-DDB7-4F4B-8764-D0320FDC61B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284" operator="equal" id="{FCD02801-DC30-400D-8E35-3A3D27BF559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285" operator="equal" id="{F56883F5-D524-4E37-8C94-B60A6396223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286" operator="equal" id="{9A167B51-6B38-448F-BD8D-1F63ECE77C9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287" operator="equal" id="{89D67020-F4CF-437A-B71D-C70EDBC0B00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288" operator="equal" id="{516B1F95-0026-437B-8DEB-8A4BFD71D5E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289" operator="equal" id="{4D14C214-EAE6-4981-A6AC-39019E1F854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290" operator="equal" id="{6F717855-F1E5-4B0A-8AA8-419C66EF1EA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291" operator="equal" id="{9B64B779-7D2A-4F83-9166-348E2C52390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292" operator="equal" id="{A3261D37-BE47-4B21-B27B-A56A5B9AD98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Q53</xm:sqref>
        </x14:conditionalFormatting>
        <x14:conditionalFormatting xmlns:xm="http://schemas.microsoft.com/office/excel/2006/main">
          <x14:cfRule type="cellIs" priority="2293" operator="equal" id="{6987A887-72FA-47FF-BC39-3F24232677D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294" operator="equal" id="{C26658C1-4E56-4B1D-B301-08C1ED63F81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295" operator="equal" id="{73BDF243-FEA5-4EAA-A39B-85A70F2641C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Q53</xm:sqref>
        </x14:conditionalFormatting>
        <x14:conditionalFormatting xmlns:xm="http://schemas.microsoft.com/office/excel/2006/main">
          <x14:cfRule type="cellIs" priority="2266" operator="equal" id="{68AD971C-4065-4370-915D-A033F2D89A1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267" operator="equal" id="{C0486ABC-A92D-4940-9CC9-29BDAD9407A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68" operator="equal" id="{0AF0EC16-B9D6-48CC-908E-29D323A72EA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269" operator="equal" id="{4DEB25F9-8DA0-4F62-9CFC-21A44E80FA3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270" operator="equal" id="{194D1E98-A1EB-4A38-9DC5-1A498542BF3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271" operator="equal" id="{19CF0AD0-F293-45D6-BCCE-F9BD4B2094A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272" operator="equal" id="{CDEEF163-A22F-4F17-8EC6-A8E8C3930A9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273" operator="equal" id="{79AC8E2B-81ED-4E90-8B1A-F9CD1214A1A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274" operator="equal" id="{2EE500D9-6623-4907-8C13-5B3CB783EAE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275" operator="equal" id="{C71B5369-9E3F-4BDF-B4FD-E168F9082F1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276" operator="equal" id="{3BEDB566-B768-4A29-B23F-93D06882169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277" operator="equal" id="{9F964B8D-92D6-4ACA-BBF6-808DA0C27DD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F54</xm:sqref>
        </x14:conditionalFormatting>
        <x14:conditionalFormatting xmlns:xm="http://schemas.microsoft.com/office/excel/2006/main">
          <x14:cfRule type="cellIs" priority="2278" operator="equal" id="{FDF16BF8-D3D6-49C8-8E10-EA21ED8A693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279" operator="equal" id="{76360099-ADFF-4F28-BF89-60D4DBB099C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280" operator="equal" id="{74447A96-F4B6-4FFE-965B-EE70C0A3934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F54</xm:sqref>
        </x14:conditionalFormatting>
        <x14:conditionalFormatting xmlns:xm="http://schemas.microsoft.com/office/excel/2006/main">
          <x14:cfRule type="cellIs" priority="2251" operator="equal" id="{06ED3370-28BF-4457-9091-CCC3A71FCC1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252" operator="equal" id="{09778922-0C99-4428-AB45-02E5BCA4E5A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53" operator="equal" id="{22263C72-9E96-462C-876B-4749DF02E6D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254" operator="equal" id="{8CE0586D-4F01-49B6-A2D5-B4B0E82E374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255" operator="equal" id="{C8E588B5-5CD6-4803-A909-AAF3AB19757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256" operator="equal" id="{954BB9A0-C4F5-47DB-8077-BFF533184D0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257" operator="equal" id="{76D47225-AF5F-4CD7-84A2-C46986D3515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258" operator="equal" id="{3CC86334-AF5B-4652-A66B-A2115CB98AF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259" operator="equal" id="{3AC8BC40-40EE-47C1-9E01-AE0AF26ED98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260" operator="equal" id="{656423A6-26FB-448B-92CC-6D0AB0E677A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261" operator="equal" id="{BC004CF7-8A86-4737-9E31-051599B0A4C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262" operator="equal" id="{AF0DE919-579B-47F7-86D2-83D292758B6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G54</xm:sqref>
        </x14:conditionalFormatting>
        <x14:conditionalFormatting xmlns:xm="http://schemas.microsoft.com/office/excel/2006/main">
          <x14:cfRule type="cellIs" priority="2263" operator="equal" id="{50A24D24-5050-4A0A-B13F-69AC3ACFC09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264" operator="equal" id="{1AAC6F00-F423-487F-B11A-FF00A8A8DA3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265" operator="equal" id="{3B69FC01-910A-4715-ADF0-ACCFEF2F837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G54</xm:sqref>
        </x14:conditionalFormatting>
        <x14:conditionalFormatting xmlns:xm="http://schemas.microsoft.com/office/excel/2006/main">
          <x14:cfRule type="cellIs" priority="2236" operator="equal" id="{76FBF0FA-C75A-4C06-A693-7CAF142BEC5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237" operator="equal" id="{19E0BE59-96AB-4054-81E9-D1D8C5DDA30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8" operator="equal" id="{2BB79EB6-942E-40F8-92F5-4EA022AF7C0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239" operator="equal" id="{AA5831A5-3E90-411D-8463-A6DF94199D9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240" operator="equal" id="{4C6FB7C5-2AB3-4F43-9042-2EA6F56E462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241" operator="equal" id="{DEF2AEF5-6B34-4EC5-8756-E22EA323071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242" operator="equal" id="{FE25ADB6-30D3-480E-BFA7-0C259146633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243" operator="equal" id="{1809C6B3-F3AC-4490-9AEC-72B3204896A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244" operator="equal" id="{B117CA10-9FD7-4E33-A642-0B9204130DC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245" operator="equal" id="{6C9606CF-EEDE-43CA-BF66-260158DC293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246" operator="equal" id="{982E6962-40FB-4FC3-B5AE-8C933D292C3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247" operator="equal" id="{97A234FB-9971-40D1-8298-2CD57B873AB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H54</xm:sqref>
        </x14:conditionalFormatting>
        <x14:conditionalFormatting xmlns:xm="http://schemas.microsoft.com/office/excel/2006/main">
          <x14:cfRule type="cellIs" priority="2248" operator="equal" id="{C42F3602-F37E-43C5-B234-415641043C1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249" operator="equal" id="{1C295D3F-B774-473C-A1FD-D70557F0E3A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250" operator="equal" id="{2C7221D6-2418-41FD-A277-44AAD9ED7B9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H54</xm:sqref>
        </x14:conditionalFormatting>
        <x14:conditionalFormatting xmlns:xm="http://schemas.microsoft.com/office/excel/2006/main">
          <x14:cfRule type="cellIs" priority="2221" operator="equal" id="{01C62FDE-15D2-46CF-A14C-87F30BFC13C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222" operator="equal" id="{642E456B-469E-4121-B74C-091BF5AC15C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23" operator="equal" id="{8C7515B8-ED79-40B1-98EF-F093A5B9DF7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224" operator="equal" id="{205A5424-9C04-468B-A2F3-70B3F04C2F1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225" operator="equal" id="{1105FA3C-7C1A-4B03-9161-50EC3B746D9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226" operator="equal" id="{0E9614B8-8210-407F-A028-C3870CE9C34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227" operator="equal" id="{0F087403-89DD-4D7A-A879-7C4155C2012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228" operator="equal" id="{227A2F01-A6EB-4E51-AF61-341FA5FCA43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229" operator="equal" id="{F36F4A10-1FDF-4B25-85EB-766C29E7469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230" operator="equal" id="{94FD2DB4-7A33-44F1-B8FF-EF801E2B224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231" operator="equal" id="{465FDE0F-1FCA-451D-B502-F7036D1E8B2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232" operator="equal" id="{5D41AE9F-FFDC-4BC9-BEFC-C9B5ACAE66C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I54</xm:sqref>
        </x14:conditionalFormatting>
        <x14:conditionalFormatting xmlns:xm="http://schemas.microsoft.com/office/excel/2006/main">
          <x14:cfRule type="cellIs" priority="2233" operator="equal" id="{1F900C4B-872F-4F69-968D-4F5A60F0B0E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234" operator="equal" id="{12666E4D-B8D4-4DAD-9F81-73274D477B9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235" operator="equal" id="{2E9D073F-54A1-41C5-9D04-C64B74F6B32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I54</xm:sqref>
        </x14:conditionalFormatting>
        <x14:conditionalFormatting xmlns:xm="http://schemas.microsoft.com/office/excel/2006/main">
          <x14:cfRule type="cellIs" priority="2206" operator="equal" id="{C3B3AA7F-7698-4675-8901-CA11ADB44A7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207" operator="equal" id="{DA337B39-0D33-4DC8-8A89-16C7DEA2038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08" operator="equal" id="{0565BFAC-C013-4B4E-B8AB-3862226B558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209" operator="equal" id="{E91888F9-62A7-42E4-B533-72E9E1B34B1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210" operator="equal" id="{D85D1097-6AF1-42E1-9B34-440DD3B9657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211" operator="equal" id="{9C1AAE21-3ADE-44FA-83A4-3CE7AB1E3F3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212" operator="equal" id="{E1BCB84C-3973-4F78-9C0F-4782DE0E873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213" operator="equal" id="{2C91440F-0D6F-438C-969B-82AAEFC0532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214" operator="equal" id="{CB17308A-5C22-4917-81E4-70D74689025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215" operator="equal" id="{9E0D6532-356C-4A88-AC47-CD12E59400A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216" operator="equal" id="{848718BC-47FD-4844-9952-87886655CE2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217" operator="equal" id="{AD95D325-5C13-424A-92B2-2FAAF33A6B9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J54</xm:sqref>
        </x14:conditionalFormatting>
        <x14:conditionalFormatting xmlns:xm="http://schemas.microsoft.com/office/excel/2006/main">
          <x14:cfRule type="cellIs" priority="2218" operator="equal" id="{2E183649-C4DD-4B55-A299-7A60CCEB8A5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219" operator="equal" id="{659B2652-088A-4681-AEA4-89070AB2604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220" operator="equal" id="{7B127783-8202-4A3D-8AD5-3E0C6253309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J54</xm:sqref>
        </x14:conditionalFormatting>
        <x14:conditionalFormatting xmlns:xm="http://schemas.microsoft.com/office/excel/2006/main">
          <x14:cfRule type="cellIs" priority="2191" operator="equal" id="{7993AFAC-196E-4656-B45F-872760E959E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192" operator="equal" id="{00FA7BB9-4E1D-4CEC-863E-F013D515112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93" operator="equal" id="{2BF2E75B-9A7F-4560-92A8-B5D4EEC5448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194" operator="equal" id="{F2943158-DB89-4838-94B4-FE688D0A006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195" operator="equal" id="{28E1CC03-CA57-4667-8E27-332B36C8952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196" operator="equal" id="{23B5A190-B143-4FD7-A184-598C0FE89A0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197" operator="equal" id="{131D7281-77F3-4042-B61F-78C277FE76C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198" operator="equal" id="{EB6EA3FE-2D82-4A2B-9632-17AB761E233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199" operator="equal" id="{C0FDB5A0-6C85-40C0-BCC4-62B0064A1F2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200" operator="equal" id="{B291FFE6-5A50-48D3-B5BD-004A211C065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201" operator="equal" id="{E189653A-3D8D-41C2-AAAB-3D15CEA5226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202" operator="equal" id="{F7F69A06-0DC6-404E-B29A-74A1DC0A46B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K54</xm:sqref>
        </x14:conditionalFormatting>
        <x14:conditionalFormatting xmlns:xm="http://schemas.microsoft.com/office/excel/2006/main">
          <x14:cfRule type="cellIs" priority="2203" operator="equal" id="{1E71A7D6-4559-4F12-A888-5C5046DD7B5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204" operator="equal" id="{B9AE0EC6-8E5C-4A97-AFF4-6BB624734C8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205" operator="equal" id="{CB1217FD-DA66-4D34-AB1D-42CDEA97A34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K54</xm:sqref>
        </x14:conditionalFormatting>
        <x14:conditionalFormatting xmlns:xm="http://schemas.microsoft.com/office/excel/2006/main">
          <x14:cfRule type="cellIs" priority="2176" operator="equal" id="{CD9FC7EE-326A-49E3-A1FD-1811FFCFA99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177" operator="equal" id="{01A77647-409A-4657-9C03-BECD3BFC642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78" operator="equal" id="{31C08DCD-C606-4134-9ADB-72692E9049A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179" operator="equal" id="{04225B13-C452-4F16-870C-E97EFF96BBB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180" operator="equal" id="{3868BA72-B85E-4329-82A6-7C97E968EA6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181" operator="equal" id="{ED4096E4-7E32-4157-8347-2390139CDD8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182" operator="equal" id="{BF315DE8-7A2B-4B3B-843E-FA43AD1D423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183" operator="equal" id="{32028286-98F7-492F-B313-029D3C32DA4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184" operator="equal" id="{7C90516F-51E5-4B8E-BA15-D5217C88760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185" operator="equal" id="{E5193686-03C0-4525-A7B1-9AE4784C7E1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186" operator="equal" id="{EC192213-1E72-410C-9569-59C97DCCD5C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187" operator="equal" id="{4BC6DE38-E3BD-48E1-9FB7-F7DFB6AC8FA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L54</xm:sqref>
        </x14:conditionalFormatting>
        <x14:conditionalFormatting xmlns:xm="http://schemas.microsoft.com/office/excel/2006/main">
          <x14:cfRule type="cellIs" priority="2188" operator="equal" id="{3F1169A1-4DB6-41DA-ABFC-927B0B86B2D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189" operator="equal" id="{D71AB35C-C7BF-45F7-B36F-3DE0D204E95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190" operator="equal" id="{519CFF35-86B8-4101-97E7-AD987D2A8FA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L54</xm:sqref>
        </x14:conditionalFormatting>
        <x14:conditionalFormatting xmlns:xm="http://schemas.microsoft.com/office/excel/2006/main">
          <x14:cfRule type="cellIs" priority="2161" operator="equal" id="{32F4D8A6-F6CE-4E7F-8D4B-D59A5430604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162" operator="equal" id="{835AFF61-1B81-4AEB-8BF0-393E4D33815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63" operator="equal" id="{26C033D0-DF79-4492-9F5C-3F97B5FB392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164" operator="equal" id="{9A410A41-5DEF-4544-B35B-BF042B9BE6C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165" operator="equal" id="{F90F017F-C906-425D-B28C-B10A5B97FC8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166" operator="equal" id="{31430F78-49AA-4130-8750-17D444394EA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167" operator="equal" id="{4686104F-9B8D-4174-AB6C-8B0661D5F48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168" operator="equal" id="{B9DBBCEC-3D67-4290-B7A1-1E170CB092E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169" operator="equal" id="{CC91633B-CA09-4F80-BFBA-47FAD8AF52A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170" operator="equal" id="{7E662D43-4E20-45E8-8AA2-97B66E66185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171" operator="equal" id="{AF8FAB20-CBF2-433A-9867-420ED3A5E11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172" operator="equal" id="{4D6351E4-E949-4604-959B-FD852F46B33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M54</xm:sqref>
        </x14:conditionalFormatting>
        <x14:conditionalFormatting xmlns:xm="http://schemas.microsoft.com/office/excel/2006/main">
          <x14:cfRule type="cellIs" priority="2173" operator="equal" id="{8CF82E5B-A70C-413D-980A-08F21F9AF06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174" operator="equal" id="{B27BEC11-A4BC-411D-A313-D59AF3C56F2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175" operator="equal" id="{6EA4A68B-10DD-4E0C-9C45-6FC7A155FB7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M54</xm:sqref>
        </x14:conditionalFormatting>
        <x14:conditionalFormatting xmlns:xm="http://schemas.microsoft.com/office/excel/2006/main">
          <x14:cfRule type="cellIs" priority="2146" operator="equal" id="{230592E2-A814-4D32-A215-A77CEAB8885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147" operator="equal" id="{C9AEF99E-A48D-4927-9A3B-1B7B9134116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48" operator="equal" id="{667969F2-E95D-4746-987A-550C3AD1828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149" operator="equal" id="{70EE0062-C1A2-4976-B5FB-64397417FC4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150" operator="equal" id="{9712BD28-ABD9-4490-B673-202707771BD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151" operator="equal" id="{4606D096-4E67-480C-9F33-467F95C4143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152" operator="equal" id="{64020BF2-6EA5-4149-8B12-F7BD2E97139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153" operator="equal" id="{41C8B9CA-F60F-4B42-AF5D-90BA24F0E96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154" operator="equal" id="{6871E400-EF5F-4111-AD01-21A7DCC213C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155" operator="equal" id="{55F9D9ED-89C7-4DDA-A732-AFF3B416A34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156" operator="equal" id="{9103D2BA-E7D6-4A62-BEC7-AB30B6E8598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157" operator="equal" id="{26D68E67-C3D9-445A-A410-7B1FF9FF263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N54</xm:sqref>
        </x14:conditionalFormatting>
        <x14:conditionalFormatting xmlns:xm="http://schemas.microsoft.com/office/excel/2006/main">
          <x14:cfRule type="cellIs" priority="2158" operator="equal" id="{71D30B71-94C8-430C-9D21-C6B148446CA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159" operator="equal" id="{AE0C06F4-3F64-4085-BA10-F4A6506961B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160" operator="equal" id="{2C4D3149-A5FC-4167-9C74-2C98E164A0B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N54</xm:sqref>
        </x14:conditionalFormatting>
        <x14:conditionalFormatting xmlns:xm="http://schemas.microsoft.com/office/excel/2006/main">
          <x14:cfRule type="cellIs" priority="2131" operator="equal" id="{A66CAE1D-21FA-45D2-95D9-ACABAA99243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132" operator="equal" id="{76574CC5-B3EF-4F67-99C6-269A8B9565B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33" operator="equal" id="{5FE25078-02B8-4637-AE33-253C1CE1A8A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134" operator="equal" id="{59A561A2-6723-4BAC-AB68-92BC97F5824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135" operator="equal" id="{E3B0BD7C-1655-430C-8D76-5F93EA1953B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136" operator="equal" id="{7CC3F20C-3557-4AE5-9841-DBD9AEC88AA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137" operator="equal" id="{ACF85AA0-1CEF-4D13-8CA7-5174CFCFE25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138" operator="equal" id="{305BB23C-5F14-4D49-874E-2836A46C186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139" operator="equal" id="{3E8E0507-4020-44BA-B81A-76262552FC4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140" operator="equal" id="{03AE8644-AB34-48CC-8771-7D3FA1B3028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141" operator="equal" id="{25EB390E-9460-41D8-B946-18B82CAEDDB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142" operator="equal" id="{1B3A14C5-B343-461C-BF83-BBFEE61F5CA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O54</xm:sqref>
        </x14:conditionalFormatting>
        <x14:conditionalFormatting xmlns:xm="http://schemas.microsoft.com/office/excel/2006/main">
          <x14:cfRule type="cellIs" priority="2143" operator="equal" id="{03AFDB31-38E0-402C-9998-BF5E830BC50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144" operator="equal" id="{26EC9AD2-16CA-4B28-A42A-F131B72E5D9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145" operator="equal" id="{4A933798-7E93-457E-82A5-CE82F660815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O54</xm:sqref>
        </x14:conditionalFormatting>
        <x14:conditionalFormatting xmlns:xm="http://schemas.microsoft.com/office/excel/2006/main">
          <x14:cfRule type="cellIs" priority="2116" operator="equal" id="{58C848A5-FCB1-4C39-9E62-81D7EEAEE53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117" operator="equal" id="{03D59BF0-B75E-48B2-9C6F-E44225F5DA2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18" operator="equal" id="{6B984E84-12D8-4579-802E-EEA0547FAC2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119" operator="equal" id="{E20CE115-6BFB-4F0F-A151-C05B0D92BFD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120" operator="equal" id="{73CCF458-3574-4BF3-BFF9-C0DAC313DFD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121" operator="equal" id="{1E3A99D4-4F4B-4D64-9745-A1B2C2C7493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122" operator="equal" id="{822D6A55-B99D-4B58-9633-809618F8206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123" operator="equal" id="{D82D7516-3A19-4ACD-99E2-52CCE66887C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124" operator="equal" id="{3ADB4DFF-B189-48EF-8828-8DA5CF5E05C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125" operator="equal" id="{7CC03317-504D-48E8-98FE-24882B2CCB1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126" operator="equal" id="{2D7E1EAE-9BA7-413D-B9C5-C6373898EF1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127" operator="equal" id="{2F559006-ECC1-41BE-9A94-C5446B3E4BC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P54</xm:sqref>
        </x14:conditionalFormatting>
        <x14:conditionalFormatting xmlns:xm="http://schemas.microsoft.com/office/excel/2006/main">
          <x14:cfRule type="cellIs" priority="2128" operator="equal" id="{A1C8D7B9-8288-49C3-8892-D1818D49B14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129" operator="equal" id="{82DCD0B6-770D-4A55-8B4E-D5A4A41E8B1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130" operator="equal" id="{42DD8D87-4D79-4E8C-92FA-D81D08CAD7B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P54</xm:sqref>
        </x14:conditionalFormatting>
        <x14:conditionalFormatting xmlns:xm="http://schemas.microsoft.com/office/excel/2006/main">
          <x14:cfRule type="cellIs" priority="2101" operator="equal" id="{C43BD278-3EFC-4473-A197-73A8C379D54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102" operator="equal" id="{9DA1BE0A-7540-43AE-ACB6-ED0802BC6B8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03" operator="equal" id="{29E0126B-96FD-4F63-95E8-5E130A3AB03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104" operator="equal" id="{E9E26DCC-E9FD-4938-99FD-2DBC9F3E3AA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105" operator="equal" id="{06C79E00-FAFB-4C5E-AAA2-B42D8464EE2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106" operator="equal" id="{F8042F07-EAEA-48A9-BCDE-FB4A4825E75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107" operator="equal" id="{E7D0A5BD-2E4E-4269-9074-48DD22B5708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108" operator="equal" id="{4FA5FB2E-0DB6-4F63-96DA-783D08221F4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109" operator="equal" id="{62D7BBE5-94C1-4ECD-9338-0121F5CC813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110" operator="equal" id="{6957EB73-224B-4160-B0C3-05F056CF228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111" operator="equal" id="{8902A559-08D0-4473-AF21-FCD1E7D1987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112" operator="equal" id="{ACE568BB-9A64-4F05-B223-432099D72B7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Q54</xm:sqref>
        </x14:conditionalFormatting>
        <x14:conditionalFormatting xmlns:xm="http://schemas.microsoft.com/office/excel/2006/main">
          <x14:cfRule type="cellIs" priority="2113" operator="equal" id="{9D34435B-3855-41F3-9CBD-B98AF7CAC57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114" operator="equal" id="{4764CAA0-F0D1-466E-B7BC-55B7D588DFB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115" operator="equal" id="{7AC826C1-93CD-4785-ACB4-02A1819835F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Q54</xm:sqref>
        </x14:conditionalFormatting>
        <x14:conditionalFormatting xmlns:xm="http://schemas.microsoft.com/office/excel/2006/main">
          <x14:cfRule type="cellIs" priority="2086" operator="equal" id="{4B07FBE3-F04E-47FB-A617-16903778527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087" operator="equal" id="{0EBD1EA8-4154-40C5-A8EC-9038C692C1C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8" operator="equal" id="{D076BCF0-2390-46AA-930C-B12C572902C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089" operator="equal" id="{DC8EF53B-3EF3-4C95-A15A-4BCA579A4B5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090" operator="equal" id="{E654D0BE-600D-4FC6-AB47-0CF9B4365BB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091" operator="equal" id="{055D159C-9865-4518-A05B-B2318263568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092" operator="equal" id="{AD45DCAE-5539-4BF0-B88A-7B20C9ED5F3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093" operator="equal" id="{150F331D-AB75-4BC0-A679-F64EA9BEC3D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094" operator="equal" id="{497C5D49-308D-4F43-8949-8EF2D5EA7FC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095" operator="equal" id="{3DCB01A2-77AF-4A5B-B3F5-A9A4C40E5E9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096" operator="equal" id="{73E32B37-12D7-4CA6-AA28-E90003D75F0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097" operator="equal" id="{72170F31-B431-488F-95C1-0563CCA7CD6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cellIs" priority="2098" operator="equal" id="{4A2C29EE-D684-4648-BAB2-F9AFCDA42A7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099" operator="equal" id="{4395F39C-1F50-4461-B0AA-A4240FBC2AD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100" operator="equal" id="{1B07751B-6EDC-48F4-9B70-D00E284B871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cellIs" priority="2431" operator="equal" id="{0F1AEDB9-4748-44AF-8E1A-321D8DCF6C7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432" operator="equal" id="{6BAA87E9-4F47-4E2C-AD07-017F6117A1E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3" operator="equal" id="{4555727D-F4B4-4B0E-A1FE-705CD9C4EA1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434" operator="equal" id="{D2AD496E-1EB6-4267-991F-DA7DA4148D1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435" operator="equal" id="{F77D7B63-07C4-4472-96FE-7907FCD11EA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436" operator="equal" id="{DF4B3417-1FF1-4B8D-A748-189BCBE15B7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437" operator="equal" id="{81D4B87A-4458-4AFA-9A7A-D49DDFAFA15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438" operator="equal" id="{25DC5A52-B5E7-439D-B5CF-B5E75988F92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439" operator="equal" id="{B9397A39-87BC-4485-8DE0-B661992B334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440" operator="equal" id="{13591B44-6228-460F-9705-B3D57282066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441" operator="equal" id="{43F77A73-E24F-412A-9D98-2CBD0940F75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442" operator="equal" id="{8254F5E0-314B-45D7-AAD5-48E616A007F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G53</xm:sqref>
        </x14:conditionalFormatting>
        <x14:conditionalFormatting xmlns:xm="http://schemas.microsoft.com/office/excel/2006/main">
          <x14:cfRule type="cellIs" priority="2443" operator="equal" id="{2E204BB0-69BE-4860-A7FE-2518EF15EB1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444" operator="equal" id="{6E97AA52-E055-4B56-83A3-0887DFEDF11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445" operator="equal" id="{F668C6F4-1691-4713-B5B3-2B164E30554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G53</xm:sqref>
        </x14:conditionalFormatting>
        <x14:conditionalFormatting xmlns:xm="http://schemas.microsoft.com/office/excel/2006/main">
          <x14:cfRule type="cellIs" priority="2416" operator="equal" id="{3E03E390-E149-43F7-B6FD-F8F8A48C905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417" operator="equal" id="{7A5ABF2D-C931-42F3-9D5B-286DB36D3F7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18" operator="equal" id="{6BF29AF4-B459-44A2-BABD-75AE28A581E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419" operator="equal" id="{4D5427F2-9C4D-474A-B9F2-98B7DCF7E96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420" operator="equal" id="{BC729A62-76BE-4EDC-9813-0D118BFA664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421" operator="equal" id="{5EB06AE9-F99F-4DC7-BC85-3091AD791ED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422" operator="equal" id="{7F686C24-15B7-44DD-9513-46D2B0BF607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423" operator="equal" id="{BD43AD11-52A6-4AD8-8DF2-36990364CDC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424" operator="equal" id="{7C12F5DC-0E7D-4668-9899-2E758051B59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425" operator="equal" id="{4F1DB4AB-D3C2-4821-8B4A-011413E25FF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426" operator="equal" id="{A4F56C8E-44F8-493D-8FB2-23A413D8428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427" operator="equal" id="{D4B6633A-DD3E-46E8-8F66-9E3366B76D4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H53</xm:sqref>
        </x14:conditionalFormatting>
        <x14:conditionalFormatting xmlns:xm="http://schemas.microsoft.com/office/excel/2006/main">
          <x14:cfRule type="cellIs" priority="2428" operator="equal" id="{4EE0F35C-4B51-4569-9264-7C978DA917B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429" operator="equal" id="{6CE5FA98-8B8D-4AC8-946D-CAF56C65EE1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430" operator="equal" id="{D5E66C4D-D930-4A23-9CB3-2103FBD4C49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H53</xm:sqref>
        </x14:conditionalFormatting>
        <x14:conditionalFormatting xmlns:xm="http://schemas.microsoft.com/office/excel/2006/main">
          <x14:cfRule type="cellIs" priority="2401" operator="equal" id="{3D381964-5AE7-4692-B634-0EE9C3F0AC3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402" operator="equal" id="{95A6EDCD-C2FB-4E9C-80E0-20A97674EDF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03" operator="equal" id="{30E11976-56DF-4831-8F87-48235B81468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404" operator="equal" id="{6858505C-A86F-4A94-82F8-666D23178AB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405" operator="equal" id="{CC818335-84CD-44F0-84B1-EFDBDB7384D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406" operator="equal" id="{14CDFC17-C543-4D7C-921E-B7BBBD04E8D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407" operator="equal" id="{9EA240A0-CE41-4598-9C3C-D4C2B31D446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408" operator="equal" id="{636E695D-B959-4A11-9691-AE152BB7557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409" operator="equal" id="{1C32055B-244A-43AB-B191-0F3D4121B38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410" operator="equal" id="{F634FBB7-D7A9-4747-9AB1-1E26B6C37EF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411" operator="equal" id="{C1D08BDE-123F-42A0-BC7B-50A61E23357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412" operator="equal" id="{81F67019-9011-4926-9D05-9FA6D42BF4C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I53</xm:sqref>
        </x14:conditionalFormatting>
        <x14:conditionalFormatting xmlns:xm="http://schemas.microsoft.com/office/excel/2006/main">
          <x14:cfRule type="cellIs" priority="2413" operator="equal" id="{DAEE7D7F-A76E-4E78-9C64-16C820C2AAE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414" operator="equal" id="{E4F27F2A-E588-47D9-A4CE-F383CCED579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415" operator="equal" id="{E9CDECB2-B642-4952-8737-8AC6494C74F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I53</xm:sqref>
        </x14:conditionalFormatting>
        <x14:conditionalFormatting xmlns:xm="http://schemas.microsoft.com/office/excel/2006/main">
          <x14:cfRule type="cellIs" priority="2386" operator="equal" id="{892F4678-421A-4817-A5A3-0EFFFBF37F5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387" operator="equal" id="{4328AE4A-BD3C-4BFD-B363-4228648E48F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88" operator="equal" id="{9A1CD412-408A-4BEC-B9C7-726C04C5953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389" operator="equal" id="{270EAD72-24C5-4DA8-ADB8-4DFDB64B056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390" operator="equal" id="{71FE2D57-E192-4CA2-B82D-7C57B1ED629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391" operator="equal" id="{13932E55-FB7E-4CF4-A7B0-E74C39B5470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392" operator="equal" id="{4D41920B-4D58-400D-A914-D6EB0286D3B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393" operator="equal" id="{AA24C044-4A2D-4403-9A5B-CCF038E75CA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394" operator="equal" id="{3301C393-DF09-47B2-A59C-1B76E21EA20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395" operator="equal" id="{2322AFBE-1157-4257-BE6C-E4B97C7A8E3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396" operator="equal" id="{5AC302B7-7ABB-460C-AD1E-85C42CB35E9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397" operator="equal" id="{B34BE63A-313B-48AD-8B9F-3F3BA0923A7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J53</xm:sqref>
        </x14:conditionalFormatting>
        <x14:conditionalFormatting xmlns:xm="http://schemas.microsoft.com/office/excel/2006/main">
          <x14:cfRule type="cellIs" priority="2398" operator="equal" id="{CA50FE51-2E39-4F0C-BFC8-D70F46FEA29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399" operator="equal" id="{2781DB82-216F-47B1-ABE0-CAF01E06BF1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400" operator="equal" id="{43E99325-3FCF-40AD-B29B-2D8B83A23CD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J53</xm:sqref>
        </x14:conditionalFormatting>
        <x14:conditionalFormatting xmlns:xm="http://schemas.microsoft.com/office/excel/2006/main">
          <x14:cfRule type="cellIs" priority="2551" operator="equal" id="{A7762ABD-DC75-4078-B47C-A6C93A16348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552" operator="equal" id="{00B9F6EA-45BE-45CA-932C-3EC49A1535A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53" operator="equal" id="{F5C87DB4-F80B-47BF-8A28-223A80FAA89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554" operator="equal" id="{37278DCC-C26F-40C8-BE88-D3BD0FCF3A9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555" operator="equal" id="{4C73536B-B0FE-4F28-A0F8-D02DA78132A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556" operator="equal" id="{B0C29FE4-FD84-410B-9AB7-4238814AD37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557" operator="equal" id="{4518D145-024B-4CA7-A1CF-306931456A8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558" operator="equal" id="{149A30F4-5D94-45A3-AB15-810A1102CED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559" operator="equal" id="{71A7EFC1-ADB8-4EA3-99A2-87DCF92D6C3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560" operator="equal" id="{BAF69A39-DEE7-45AE-B4C2-83A9E444F5E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561" operator="equal" id="{BA17DB6F-AAA5-4CE2-B685-39F4B936E06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562" operator="equal" id="{70CA0EB5-2CD6-453E-B5A5-3B45CB53B60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K52</xm:sqref>
        </x14:conditionalFormatting>
        <x14:conditionalFormatting xmlns:xm="http://schemas.microsoft.com/office/excel/2006/main">
          <x14:cfRule type="cellIs" priority="2563" operator="equal" id="{2E087C2C-3CF6-48A6-A1D7-E7891570F2E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564" operator="equal" id="{D5A66DB6-48B5-4283-A628-AD49394161F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565" operator="equal" id="{F69AD090-48C7-4463-8828-4CB9D82167C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K52</xm:sqref>
        </x14:conditionalFormatting>
        <x14:conditionalFormatting xmlns:xm="http://schemas.microsoft.com/office/excel/2006/main">
          <x14:cfRule type="cellIs" priority="2536" operator="equal" id="{1B0356C8-4F8E-4AD9-98B5-06144086D4A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537" operator="equal" id="{C2C0519A-B6B8-4C95-8852-2E5BEE92F04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38" operator="equal" id="{40EB669A-CEE0-4C73-A006-9006C94E2C9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539" operator="equal" id="{71BCB480-8286-4545-B439-8782607F185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540" operator="equal" id="{0E2B313E-CFAC-4CE8-B0C0-0A7951FB216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541" operator="equal" id="{53EADD23-4409-4203-A77B-A21C04E5743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542" operator="equal" id="{BBD71F9F-0129-4B90-96CD-02AB31465B0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543" operator="equal" id="{C39D75F3-FA5F-4568-A8AA-0253E44914E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544" operator="equal" id="{D2B75C80-54A9-4D57-9FB3-569E17287BE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545" operator="equal" id="{A625D654-8436-45A4-A8B0-4467623B45A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546" operator="equal" id="{6CB1DC5E-8F61-4377-A5EE-A0699C9885D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547" operator="equal" id="{4DF91159-3909-43A2-ABBD-E3B6F139ECC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L52</xm:sqref>
        </x14:conditionalFormatting>
        <x14:conditionalFormatting xmlns:xm="http://schemas.microsoft.com/office/excel/2006/main">
          <x14:cfRule type="cellIs" priority="2548" operator="equal" id="{069AA16D-0D0C-4621-9172-0935A29F151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549" operator="equal" id="{BA1B8567-13BC-4AA1-9B90-461647526E4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550" operator="equal" id="{30512967-295A-4182-BC8F-BE153B37346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L52</xm:sqref>
        </x14:conditionalFormatting>
        <x14:conditionalFormatting xmlns:xm="http://schemas.microsoft.com/office/excel/2006/main">
          <x14:cfRule type="cellIs" priority="2521" operator="equal" id="{70B379BF-EA42-480B-888F-9F85C52DCF3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522" operator="equal" id="{AF82C2C5-7B80-4B0E-894E-CF94C84F7E9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23" operator="equal" id="{9AEA24AE-6E79-44C5-B003-74F0DCC494E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524" operator="equal" id="{C6F1510F-94D6-4F8C-8BC2-A3152208815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525" operator="equal" id="{19739C41-582E-4E4E-A529-BC2382490E8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526" operator="equal" id="{667A0768-6AD8-4038-A58B-62B42BB8635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527" operator="equal" id="{D4B2B3E1-54C9-49FC-802F-B2F29F81D67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528" operator="equal" id="{68CC9BC1-5710-440A-B09B-2DB25F679C8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529" operator="equal" id="{0BC26D45-E237-4CF2-9D04-8C0CD75A7B7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530" operator="equal" id="{438DDABD-47E6-46C9-A772-77F27ADAB61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531" operator="equal" id="{AA832427-0C01-48F5-8518-3642E395FF9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532" operator="equal" id="{FFB742B6-17C0-4B5D-92AD-5267AE4AA7C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M52</xm:sqref>
        </x14:conditionalFormatting>
        <x14:conditionalFormatting xmlns:xm="http://schemas.microsoft.com/office/excel/2006/main">
          <x14:cfRule type="cellIs" priority="2533" operator="equal" id="{B8481B40-434E-43BD-AD71-EADFCB0AAB2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534" operator="equal" id="{92DC8AB2-5DBE-4E0B-9345-A97B2861FE9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535" operator="equal" id="{208A8B24-9914-4ACC-8299-6A1DF17534C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M52</xm:sqref>
        </x14:conditionalFormatting>
        <x14:conditionalFormatting xmlns:xm="http://schemas.microsoft.com/office/excel/2006/main">
          <x14:cfRule type="cellIs" priority="2506" operator="equal" id="{A162DA11-C811-4A71-8D7D-BC5DEA2E18F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507" operator="equal" id="{C29CF36E-A877-448B-B7F1-9898D665C9A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08" operator="equal" id="{B00993FD-30F1-49F1-98FE-CE8CAFF6320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509" operator="equal" id="{06D0FE2F-6403-4EA5-8A09-1009A7A26C5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510" operator="equal" id="{7C43CF6D-D94B-4BF7-AB02-E1168A6AB3A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511" operator="equal" id="{893E0EB1-5975-4641-BC0E-CB4857A8B03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512" operator="equal" id="{8F6F7667-A84B-4088-8A56-4C13E83AC33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513" operator="equal" id="{A9DC1BCF-5FB7-4865-A457-9D37183B4EA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514" operator="equal" id="{AB99FEAB-0ABC-41F7-AD0F-EF4B790E0E6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515" operator="equal" id="{2B9A0891-2EA9-4AC4-8877-C9B196405F5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516" operator="equal" id="{2C41B973-3B2C-4F7C-9920-9264CD49B4D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517" operator="equal" id="{6A3DDDCD-7823-4934-8D62-659C350A774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N52</xm:sqref>
        </x14:conditionalFormatting>
        <x14:conditionalFormatting xmlns:xm="http://schemas.microsoft.com/office/excel/2006/main">
          <x14:cfRule type="cellIs" priority="2518" operator="equal" id="{A53E22F7-3352-4DB2-8581-B3C7E70D54A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519" operator="equal" id="{74E88DEE-DB60-4F61-BC5F-95F6288433F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520" operator="equal" id="{0212AA06-0BD5-42B8-A840-ED892D080C6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N52</xm:sqref>
        </x14:conditionalFormatting>
        <x14:conditionalFormatting xmlns:xm="http://schemas.microsoft.com/office/excel/2006/main">
          <x14:cfRule type="cellIs" priority="2671" operator="equal" id="{360299F7-9DD7-4C4E-A5A4-34928D17D58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672" operator="equal" id="{2D435CDE-8AC8-4119-9ACB-2B383AA07F6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73" operator="equal" id="{941F81E7-D9AD-4AD6-A7DD-E274641C958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674" operator="equal" id="{A224EDC5-0544-403A-81C2-D253E154A10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675" operator="equal" id="{92A95069-1612-48D5-B089-E9F405AB3C1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676" operator="equal" id="{7D7FF375-CF45-4EA9-9D38-642F68484BA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677" operator="equal" id="{E8309B1C-E8BF-45B7-8CC0-8B22637D868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678" operator="equal" id="{664D6BFC-C71E-4A0B-93C1-F05E69C760E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679" operator="equal" id="{1F753677-FCFA-4D24-A2C7-9DB765EE21B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680" operator="equal" id="{5456B7C7-2330-4106-B5F9-BD5B1C2C650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681" operator="equal" id="{FFEB7744-219A-4906-A8B3-9544D5018EC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682" operator="equal" id="{1559BFF6-CFEA-4B4C-823A-0C77C3F4FFA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O51</xm:sqref>
        </x14:conditionalFormatting>
        <x14:conditionalFormatting xmlns:xm="http://schemas.microsoft.com/office/excel/2006/main">
          <x14:cfRule type="cellIs" priority="2683" operator="equal" id="{E1C3C039-E8E1-4827-AD5E-C812A4C7C97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684" operator="equal" id="{AB7EEAE5-75A7-4B86-90DB-C65E6657311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685" operator="equal" id="{A65C48EB-2796-45D6-A4CB-BF5D4E9CE5E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O51</xm:sqref>
        </x14:conditionalFormatting>
        <x14:conditionalFormatting xmlns:xm="http://schemas.microsoft.com/office/excel/2006/main">
          <x14:cfRule type="cellIs" priority="2656" operator="equal" id="{6812DE88-6829-4A03-96F6-D6B85A0945F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657" operator="equal" id="{2E578B58-56DC-4F97-9A4F-DA6DE82EAB6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58" operator="equal" id="{A1A2E226-41E3-4E07-8CE8-CC4A3EC741B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659" operator="equal" id="{E4D2E272-43D2-4810-96C0-C86D7A4EFF6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660" operator="equal" id="{32BD4CE1-7994-442E-AF8B-9D863EF84DA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661" operator="equal" id="{4084FCAC-4B5E-44BA-AE3B-FD28EF18CD9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662" operator="equal" id="{B973B435-4F7D-4911-BBE3-FDC79F3DEE8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663" operator="equal" id="{2E5D62A5-5910-4985-85EE-40730220E0B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664" operator="equal" id="{AED6E9D7-E344-4EFF-B0BB-F41B96FF3E6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665" operator="equal" id="{2A5E0089-A288-4223-BB15-8DB24692A15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666" operator="equal" id="{775FA8D9-D779-4CC7-87A2-0A492547126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667" operator="equal" id="{1688228F-C3AD-4742-BA11-A65553B5F01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P51</xm:sqref>
        </x14:conditionalFormatting>
        <x14:conditionalFormatting xmlns:xm="http://schemas.microsoft.com/office/excel/2006/main">
          <x14:cfRule type="cellIs" priority="2668" operator="equal" id="{D7EC4543-41C8-4BBD-A642-B96D71DE6E3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669" operator="equal" id="{FA32106F-2881-4615-9CF7-9C78F7EC248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670" operator="equal" id="{CDDFFEFF-7DE7-4FE0-90AC-875C858D4FE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P51</xm:sqref>
        </x14:conditionalFormatting>
        <x14:conditionalFormatting xmlns:xm="http://schemas.microsoft.com/office/excel/2006/main">
          <x14:cfRule type="cellIs" priority="2641" operator="equal" id="{244F2D33-2E14-4E39-B363-AC75D47B141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642" operator="equal" id="{7D932C27-0C8A-4607-A656-0966C4F5FB7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43" operator="equal" id="{112CD55E-FCFF-4B73-B36C-B930BB6CC08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644" operator="equal" id="{0475C469-3636-4A80-9CCF-40066FC816E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645" operator="equal" id="{71C20C7B-1B94-4FF5-A32D-1335CEABBC2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646" operator="equal" id="{665C4AA9-B65A-4398-AE63-F58AFF8DD2C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647" operator="equal" id="{F9178538-789C-4298-B902-1C97D0F4821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648" operator="equal" id="{B87A0D18-85C7-4B33-B66A-25194A94D35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649" operator="equal" id="{C42A3FBC-661D-42C7-9948-28D6C80B853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650" operator="equal" id="{166E6C8A-A0E5-40EC-B784-4F76B59F74B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651" operator="equal" id="{1BF9BCD6-B068-4495-A74D-0D667D6D479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652" operator="equal" id="{213FE64F-EA64-4303-ABA9-5F1E05ED2792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Q51</xm:sqref>
        </x14:conditionalFormatting>
        <x14:conditionalFormatting xmlns:xm="http://schemas.microsoft.com/office/excel/2006/main">
          <x14:cfRule type="cellIs" priority="2653" operator="equal" id="{36373868-B5CA-46B8-95A9-09D398558CF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654" operator="equal" id="{D42E8675-3B45-4AEB-AE62-F2BB4EEC774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655" operator="equal" id="{1815F99B-5ECF-420E-A21C-B4F1ACC6F6D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Q51</xm:sqref>
        </x14:conditionalFormatting>
        <x14:conditionalFormatting xmlns:xm="http://schemas.microsoft.com/office/excel/2006/main">
          <x14:cfRule type="cellIs" priority="2626" operator="equal" id="{2A734E43-963A-4668-BFF4-91209E10DB0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627" operator="equal" id="{CCA007EC-8A17-4EEF-96EF-36D079A0280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28" operator="equal" id="{86DDE8A9-A500-425F-A01C-5FD1DFFDC35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629" operator="equal" id="{1AB7C314-75F6-443E-B830-B686C163E90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630" operator="equal" id="{EA588D5C-CED3-46A7-ADEA-155D8E2CF0E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631" operator="equal" id="{5E42030F-E389-4E93-9D7D-419FA340419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632" operator="equal" id="{A0CF43E8-E6F9-4C58-B709-802C17A0A78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633" operator="equal" id="{170EA8A2-711F-4C1A-A4D3-009B8147863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634" operator="equal" id="{20E988E4-BD21-43C1-B67F-70523F4B91A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635" operator="equal" id="{C8B53B36-14C1-4E3E-AEC4-AF458A45A2F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636" operator="equal" id="{AEEAF772-6BC6-46BB-8E26-7E1A3ABC904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637" operator="equal" id="{8F973DBB-6158-469E-8192-07537F7D3D1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F52</xm:sqref>
        </x14:conditionalFormatting>
        <x14:conditionalFormatting xmlns:xm="http://schemas.microsoft.com/office/excel/2006/main">
          <x14:cfRule type="cellIs" priority="2638" operator="equal" id="{F68D0EE3-2A73-4EAC-AB43-7334E19DB36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639" operator="equal" id="{D600BB8F-C64C-4967-BE9E-EA6EA27EEA1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640" operator="equal" id="{BE106E18-3A81-45F1-A46E-7AC8CAC63D0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F52</xm:sqref>
        </x14:conditionalFormatting>
        <x14:conditionalFormatting xmlns:xm="http://schemas.microsoft.com/office/excel/2006/main">
          <x14:cfRule type="cellIs" priority="2791" operator="equal" id="{8BFF22F3-28D9-4B89-8D63-AA64724AE56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792" operator="equal" id="{07AC390B-FF04-4063-912B-9D809E3FF6E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93" operator="equal" id="{626D1852-8166-493C-8181-5FD2709D1E1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794" operator="equal" id="{0A274212-0D44-4DE2-9191-014260669E8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795" operator="equal" id="{A0C16877-633C-4633-BEF9-C25CB17A2B1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796" operator="equal" id="{28D2DD46-20B6-4341-B7EA-CB49B987A3F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797" operator="equal" id="{F05F131A-BBA6-49A7-BAE1-B246AD1AC59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798" operator="equal" id="{7D51DF78-9964-4570-B109-B0483739439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799" operator="equal" id="{C4B5558A-A5CD-471D-8436-4AC8F814CE1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800" operator="equal" id="{39B9C997-F79F-448B-BA58-6FB4E57ADF5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801" operator="equal" id="{78BE013D-6336-476E-B568-9CA9E401315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802" operator="equal" id="{CB260737-AC5E-48B4-B95D-B4DF5FA6E03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G51</xm:sqref>
        </x14:conditionalFormatting>
        <x14:conditionalFormatting xmlns:xm="http://schemas.microsoft.com/office/excel/2006/main">
          <x14:cfRule type="cellIs" priority="2803" operator="equal" id="{20F937B8-DD23-466A-B2D9-BDC1A4CCBC7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804" operator="equal" id="{2467B639-05C0-4395-B987-028E5A71DC8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805" operator="equal" id="{E83AA40D-5091-4DE7-B62A-DB4F92452A9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G51</xm:sqref>
        </x14:conditionalFormatting>
        <x14:conditionalFormatting xmlns:xm="http://schemas.microsoft.com/office/excel/2006/main">
          <x14:cfRule type="cellIs" priority="2776" operator="equal" id="{71C37272-8879-4E8B-9598-8DA5BE0EFA1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777" operator="equal" id="{F2B266FA-9DA3-4449-81B8-B14DBFDB158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78" operator="equal" id="{A71CD22B-0895-4F8D-B1F2-1DD097EA78C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779" operator="equal" id="{019690B5-1B33-48D2-A648-444B8879F53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780" operator="equal" id="{F1AC20B1-2FBF-49B9-915A-0332E02256E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781" operator="equal" id="{1AC5100C-E9D0-42D0-B6F4-4A030D0F4F4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782" operator="equal" id="{3175CD71-1D56-4108-9DE6-3E68ED87730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783" operator="equal" id="{424BCE72-EBF1-454F-BC8D-A8F49724063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784" operator="equal" id="{3F145ADF-AB31-4158-AC10-3CA0FAD728B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785" operator="equal" id="{B412368F-C65A-4685-B855-405FCF2E28F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786" operator="equal" id="{63FE5468-BEE1-4F27-ABBD-8FAC6B8B206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787" operator="equal" id="{A3DFBF0E-3B15-43A3-ABE9-C77C5B57752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H51</xm:sqref>
        </x14:conditionalFormatting>
        <x14:conditionalFormatting xmlns:xm="http://schemas.microsoft.com/office/excel/2006/main">
          <x14:cfRule type="cellIs" priority="2788" operator="equal" id="{A4255F39-3732-4162-B507-0C31F1CFD1A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789" operator="equal" id="{187AB2E7-D22D-47B2-98A9-E200D95D144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790" operator="equal" id="{176705F8-5104-4882-9C9C-896A3780743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H51</xm:sqref>
        </x14:conditionalFormatting>
        <x14:conditionalFormatting xmlns:xm="http://schemas.microsoft.com/office/excel/2006/main">
          <x14:cfRule type="cellIs" priority="2761" operator="equal" id="{4E30ADF9-5B3F-4F0F-ACF3-C15443466CD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762" operator="equal" id="{B2864BBC-4135-4670-9534-4A33630327F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63" operator="equal" id="{D122E9B0-4813-4F69-86DF-993721370CC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764" operator="equal" id="{0071FD4A-56D9-49E3-98B0-D1892D5554F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765" operator="equal" id="{13ED2E8F-6818-4CB8-9AC0-6CC891696E5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766" operator="equal" id="{E352C889-3F26-45E7-A79E-2B7CDA7D5D0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767" operator="equal" id="{1DCCF62D-6480-4111-8A87-AF23B299A19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768" operator="equal" id="{48729CD3-687A-490A-9532-783621798AE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769" operator="equal" id="{C1B130B4-30AA-43F8-8786-BA6446C1715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770" operator="equal" id="{86BF98E4-1434-4757-BB51-4878936FAD3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771" operator="equal" id="{A81DDF4B-977F-4C25-AEF3-30B7844DD33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772" operator="equal" id="{4C467BB6-9E41-43CA-81BC-6A4B0B1F2E8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I51</xm:sqref>
        </x14:conditionalFormatting>
        <x14:conditionalFormatting xmlns:xm="http://schemas.microsoft.com/office/excel/2006/main">
          <x14:cfRule type="cellIs" priority="2773" operator="equal" id="{9166B382-78D2-42E7-80C5-20C9E083E29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774" operator="equal" id="{3E22B928-1E85-4BC5-92DC-7B29C16A915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775" operator="equal" id="{86934B4D-6751-43FE-9882-795E49AF476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I51</xm:sqref>
        </x14:conditionalFormatting>
        <x14:conditionalFormatting xmlns:xm="http://schemas.microsoft.com/office/excel/2006/main">
          <x14:cfRule type="cellIs" priority="2746" operator="equal" id="{35E201E0-4BCD-473E-8861-72A3FB9EB1B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747" operator="equal" id="{E500EDB6-1F2D-4EC1-94D5-38F09939A5D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48" operator="equal" id="{8AC6A83D-8AD8-49B1-A2D5-80F9977EF28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749" operator="equal" id="{936205AD-6743-42DD-B9A0-D328F1651C1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750" operator="equal" id="{B0F5EF89-E1B7-40B8-B053-426EF0BE77D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751" operator="equal" id="{06EFE33C-6F03-493D-B9BD-25E8F35D4FA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752" operator="equal" id="{4C020599-5674-4756-B657-A6E22A852C7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753" operator="equal" id="{A8FFFFE3-74F7-4580-8A7D-4DBD039CE59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754" operator="equal" id="{67B0D4CF-31E8-4702-81D9-B64483C1B49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755" operator="equal" id="{55B69D51-F4A0-4A5E-8154-9FBAE7610BC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756" operator="equal" id="{B775DEF1-C069-4E88-9D0E-1B801EA323F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757" operator="equal" id="{2037EF61-364E-4F45-8906-C41EF93612C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758" operator="equal" id="{31CE7319-9F29-4D40-9B66-9BE7C2681BC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759" operator="equal" id="{6DDDE4D8-9506-4653-99EE-1A293C1E013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760" operator="equal" id="{EBDAE151-20D8-4846-A2E5-8B655AA03BF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J51</xm:sqref>
        </x14:conditionalFormatting>
        <x14:conditionalFormatting xmlns:xm="http://schemas.microsoft.com/office/excel/2006/main">
          <x14:cfRule type="cellIs" priority="2911" operator="equal" id="{561636FA-54C0-4081-B12A-FD75FB8EDF3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912" operator="equal" id="{F42DC5B2-8C1D-431E-97AD-B252AAB68A5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13" operator="equal" id="{69D40E76-6293-492D-B7A6-75ADD7C0DEA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914" operator="equal" id="{55362718-2EC7-4FDB-AC7D-9BD330C6E5B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915" operator="equal" id="{44C0FAA2-B2AA-4911-ABE3-D446F71259D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916" operator="equal" id="{A8E2DDE4-E435-49F1-9C32-F5511F9D3B9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917" operator="equal" id="{976D5F62-31B1-4B22-8D42-12EAEE4FC6C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918" operator="equal" id="{EC08FFCD-D76B-4BFF-A43E-0E413255014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919" operator="equal" id="{078F4619-82C2-443B-90C1-1ADC157E52A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920" operator="equal" id="{1315E7A2-23D9-4F3F-B901-B040211EBB7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921" operator="equal" id="{79F9064D-02A1-4687-B3A0-DE2A52B4B0D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922" operator="equal" id="{20DF4CF2-2013-4B6C-A395-399DA584272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K50</xm:sqref>
        </x14:conditionalFormatting>
        <x14:conditionalFormatting xmlns:xm="http://schemas.microsoft.com/office/excel/2006/main">
          <x14:cfRule type="cellIs" priority="2923" operator="equal" id="{7C94A8AC-3077-4085-B730-0E22599C7C5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924" operator="equal" id="{85E5A4C6-0400-453B-81C5-9EE2F50072B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925" operator="equal" id="{087AAF4B-A4A7-4DC6-9063-8AEF5ECB99F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K50</xm:sqref>
        </x14:conditionalFormatting>
        <x14:conditionalFormatting xmlns:xm="http://schemas.microsoft.com/office/excel/2006/main">
          <x14:cfRule type="cellIs" priority="2896" operator="equal" id="{72ADA99D-5B46-409A-A298-814311F689A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897" operator="equal" id="{0865640B-81E6-45B2-BF81-7FC8E88B0CA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98" operator="equal" id="{7DC21CEB-641F-4281-B5EC-1FF91F15413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899" operator="equal" id="{5A6C8CBB-F915-4FF3-8BD2-557D0A99A16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900" operator="equal" id="{49D46AF9-0B98-41C7-9B8F-2DFBD109640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901" operator="equal" id="{FF626675-3DC2-463F-82F8-04A5359238A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902" operator="equal" id="{9068592E-2228-4FC5-934A-5667036FA22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903" operator="equal" id="{0356D604-C40C-4BAE-80FF-6FB86F3BB25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904" operator="equal" id="{41106D7F-E9A7-415C-BE4F-CEC9CFA8C4F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905" operator="equal" id="{FFD4BF41-F451-401A-9F27-B29FFAEADD8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906" operator="equal" id="{4CF2D3E2-0FEE-4798-94F5-0BD5A6D513F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907" operator="equal" id="{52783A43-7D06-4FAB-90E2-432C7BC9E07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L50</xm:sqref>
        </x14:conditionalFormatting>
        <x14:conditionalFormatting xmlns:xm="http://schemas.microsoft.com/office/excel/2006/main">
          <x14:cfRule type="cellIs" priority="2908" operator="equal" id="{6AD6EC1D-B18F-4F70-92F6-5AFD4B7201C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909" operator="equal" id="{AF833667-FEAF-4701-95D9-1DFE0478591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910" operator="equal" id="{E8C494FD-0964-499E-BDA5-F5576D45EEA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L50</xm:sqref>
        </x14:conditionalFormatting>
        <x14:conditionalFormatting xmlns:xm="http://schemas.microsoft.com/office/excel/2006/main">
          <x14:cfRule type="cellIs" priority="2881" operator="equal" id="{454CA710-7E7A-482E-9094-EF56C80E37E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882" operator="equal" id="{AFD4C942-BFE0-475D-B2CC-89FA5BC73F4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83" operator="equal" id="{1F09A964-08D7-4C56-93F7-A3AC3387265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884" operator="equal" id="{C0714D0B-0E66-4563-98BD-4B824A454B6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885" operator="equal" id="{C800B018-F87E-4E24-BA7A-6FD436A9B2A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886" operator="equal" id="{8C8E6C56-D63C-4EB2-B259-FF6BC1A04C7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887" operator="equal" id="{FF80F1CB-5CCB-40BE-B310-218B8B12FEE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888" operator="equal" id="{411B0453-F6EF-42E9-B394-065BFF2F853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889" operator="equal" id="{A5D52295-6969-45A6-A1D5-F987D707F3E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890" operator="equal" id="{277338C8-F25B-4CB1-AE67-B62778A2860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891" operator="equal" id="{84C99847-4EEC-473F-90E4-61ED9F7E54E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892" operator="equal" id="{F6A14DCF-E7DB-4002-8AA7-BE1CA9A32F0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M50</xm:sqref>
        </x14:conditionalFormatting>
        <x14:conditionalFormatting xmlns:xm="http://schemas.microsoft.com/office/excel/2006/main">
          <x14:cfRule type="cellIs" priority="2893" operator="equal" id="{63B5EFB8-CFEE-49DE-9087-C3A8D6D2F04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894" operator="equal" id="{C691F080-13C6-4F09-8DDC-9F93805E0D2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895" operator="equal" id="{2E7792AF-3E73-4E07-B952-C3DD56E3807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M50</xm:sqref>
        </x14:conditionalFormatting>
        <x14:conditionalFormatting xmlns:xm="http://schemas.microsoft.com/office/excel/2006/main">
          <x14:cfRule type="cellIs" priority="2866" operator="equal" id="{6C4ECC7C-355D-4A12-AFCA-1F435111A96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867" operator="equal" id="{066D411D-8F81-4E36-B371-FCFB9BD6A88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68" operator="equal" id="{DA70DA25-C676-40A6-A0B8-536EF53E467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869" operator="equal" id="{064A5439-FF48-43C7-81E6-B545861446C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870" operator="equal" id="{930C28B4-C7F8-46EE-B81D-3071906A49C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871" operator="equal" id="{E94415CC-01B0-4B05-BD53-9167C802928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872" operator="equal" id="{71707EA4-2AAE-4536-8784-D319F22B08C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873" operator="equal" id="{52AB8ED8-E585-42A1-9F16-0AB83A61C66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874" operator="equal" id="{F533F4D5-5D2E-48A3-A84C-2B026E620FB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875" operator="equal" id="{E10390A0-4286-47DA-9230-3A07A06C7F9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876" operator="equal" id="{9CC4919C-FA75-481D-89E4-6BE322CA2AB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877" operator="equal" id="{C1D13E11-7064-4229-B48B-A0A3E1F1438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N50</xm:sqref>
        </x14:conditionalFormatting>
        <x14:conditionalFormatting xmlns:xm="http://schemas.microsoft.com/office/excel/2006/main">
          <x14:cfRule type="cellIs" priority="2878" operator="equal" id="{0D19796A-D565-41D5-913F-CC7B16A1AAF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879" operator="equal" id="{2821A221-3E9E-44BF-8969-9B2D318C5DB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880" operator="equal" id="{0D5022E8-3F14-47E4-AFC7-C06D860C546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N50</xm:sqref>
        </x14:conditionalFormatting>
        <x14:conditionalFormatting xmlns:xm="http://schemas.microsoft.com/office/excel/2006/main">
          <x14:cfRule type="cellIs" priority="2971" operator="equal" id="{F8E871B4-AF4C-4711-A77F-F1D83EF2B5A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972" operator="equal" id="{4E6F61E5-50D7-4148-9D74-762B1B9BB2D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73" operator="equal" id="{4161B62E-D8A8-4DCF-82E0-7086A55A171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974" operator="equal" id="{05554C98-4324-4ACA-B2C9-E3D62F62ACE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975" operator="equal" id="{D11F0D3C-2A9F-4EF3-9347-EF74A9C33A5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976" operator="equal" id="{0CC9230E-F439-4FAA-A127-58E3B4F6636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977" operator="equal" id="{A53422CB-1026-4BD5-A999-5872C1A03FB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978" operator="equal" id="{51FF4EB4-4A50-42F8-A05E-04F17744774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979" operator="equal" id="{EF941E22-C0FE-41F1-B117-C56EF654673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980" operator="equal" id="{5673B004-9356-4858-8D03-76A4B166995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981" operator="equal" id="{45DCD6A3-1B5B-43FF-AC52-81FDC7891F1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982" operator="equal" id="{42B44EE4-4BF0-4DE9-B67E-39207D33E3D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G50</xm:sqref>
        </x14:conditionalFormatting>
        <x14:conditionalFormatting xmlns:xm="http://schemas.microsoft.com/office/excel/2006/main">
          <x14:cfRule type="cellIs" priority="2983" operator="equal" id="{1B390128-20C2-4249-92EF-2D7B6470F0A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984" operator="equal" id="{ECB153A2-2A77-4AA0-98A0-7AB4D9E55C8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985" operator="equal" id="{DC245064-6DFA-4D27-B87F-6E3F5BBA422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G50</xm:sqref>
        </x14:conditionalFormatting>
        <x14:conditionalFormatting xmlns:xm="http://schemas.microsoft.com/office/excel/2006/main">
          <x14:cfRule type="cellIs" priority="1681" operator="equal" id="{E2202EF8-F924-4951-867F-5E9A87C46CA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682" operator="equal" id="{AC24A620-4797-4274-81C5-5517DAE6B32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83" operator="equal" id="{7BA56C78-510D-49D4-9D02-5B25B45EAD4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684" operator="equal" id="{F61FF6CB-6790-43B5-8847-71FD19EECC8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685" operator="equal" id="{587BA985-6741-457E-B6DA-262954A0A94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686" operator="equal" id="{03A5D786-6EBD-4A1A-992B-9ADCA0D58B2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687" operator="equal" id="{32FB9D91-6AB5-4148-BFB8-37EA6001582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688" operator="equal" id="{D18E62C1-630B-4D9F-AB15-13FF005B5F9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689" operator="equal" id="{38FC6DA1-49C3-4C12-9E8C-D2B0DDDE78D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690" operator="equal" id="{56CB6CD9-5BE8-480A-9276-DAF639ACD24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691" operator="equal" id="{649762BA-4594-4811-AB7E-5A28E606A87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692" operator="equal" id="{8F57A5BE-7A82-4337-BE4D-D37F92A1E09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Q56</xm:sqref>
        </x14:conditionalFormatting>
        <x14:conditionalFormatting xmlns:xm="http://schemas.microsoft.com/office/excel/2006/main">
          <x14:cfRule type="cellIs" priority="1816" operator="equal" id="{A697ED0E-82E3-4766-90DB-3E6C53D00E7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817" operator="equal" id="{DE8CE53F-7D89-4CF7-BCEF-8C02F9D4529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18" operator="equal" id="{CC1D585C-233F-4143-A8F3-2CBE31B0CC7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819" operator="equal" id="{49258821-1C9E-434A-A8F6-4B4977A77C3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820" operator="equal" id="{A5F8FB75-C8A2-4479-A16F-3B2BB912836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821" operator="equal" id="{86632FCB-7B81-4992-A78C-C2426423CD9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822" operator="equal" id="{EA3AD5EB-00D5-425B-934C-7BD1E890BAA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823" operator="equal" id="{C99CF81E-A63F-4B34-AE75-2CAB4BBCA9A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824" operator="equal" id="{F6A1F0EC-C925-4871-90B8-97A4D60015F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825" operator="equal" id="{FCB69A96-DA7E-4623-B726-6C074E22752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826" operator="equal" id="{7714247A-247B-442B-9FBD-700B99DF909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827" operator="equal" id="{AED4D7B9-B57D-46A0-A8A8-FE6F6152E5F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H56</xm:sqref>
        </x14:conditionalFormatting>
        <x14:conditionalFormatting xmlns:xm="http://schemas.microsoft.com/office/excel/2006/main">
          <x14:cfRule type="cellIs" priority="1828" operator="equal" id="{B45A03F1-4CB5-434E-A067-067CC426F31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829" operator="equal" id="{4607F2A7-0BB6-46B5-A639-BC12243B2F2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830" operator="equal" id="{612D85BE-0AB0-48F1-9796-404342CD150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H56</xm:sqref>
        </x14:conditionalFormatting>
        <x14:conditionalFormatting xmlns:xm="http://schemas.microsoft.com/office/excel/2006/main">
          <x14:cfRule type="cellIs" priority="1693" operator="equal" id="{B8984D37-9C61-4E51-B131-80E420583E4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694" operator="equal" id="{DC185E83-4717-46AD-9C32-7C96842EF09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695" operator="equal" id="{73C44E0A-B8B5-42EF-9F3A-3CCD6E9ECE9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Q56</xm:sqref>
        </x14:conditionalFormatting>
        <x14:conditionalFormatting xmlns:xm="http://schemas.microsoft.com/office/excel/2006/main">
          <x14:cfRule type="cellIs" priority="1846" operator="equal" id="{CF67816B-4D15-42C4-B981-06E9F1D99BF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847" operator="equal" id="{EF7CE762-2657-4991-886F-39B668C27CC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48" operator="equal" id="{4587C55E-FD92-4260-B087-4B4F2B5D0B8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849" operator="equal" id="{8C80269E-E6B5-4274-B644-5D07F575F1F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850" operator="equal" id="{78F7361D-427A-4689-8CCC-959B3CD608C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851" operator="equal" id="{06160B91-8C2D-4D25-BC01-4A125F38801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852" operator="equal" id="{91028922-D84D-4A31-9BA0-037AE6DBE49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853" operator="equal" id="{6712D044-B701-43BF-9D74-4FB817F71B2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854" operator="equal" id="{134E7C28-E0E8-45C0-8CA4-117103F1A2B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855" operator="equal" id="{E28D64EA-895E-4BAA-8CC4-0DA858B8F43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856" operator="equal" id="{7BF4E744-552F-49E6-BE47-6D89E5D8437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857" operator="equal" id="{359CA464-7B39-4831-8A84-7F5D91120DC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F56</xm:sqref>
        </x14:conditionalFormatting>
        <x14:conditionalFormatting xmlns:xm="http://schemas.microsoft.com/office/excel/2006/main">
          <x14:cfRule type="cellIs" priority="1858" operator="equal" id="{95019571-05C1-418B-A86B-DE62318A987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859" operator="equal" id="{0F4D5077-DFC4-4F5A-A137-5AE5EA475FF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860" operator="equal" id="{8C090D61-CCC3-4F47-834B-D363089EC66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F56</xm:sqref>
        </x14:conditionalFormatting>
        <x14:conditionalFormatting xmlns:xm="http://schemas.microsoft.com/office/excel/2006/main">
          <x14:cfRule type="cellIs" priority="1831" operator="equal" id="{757C9D90-F3A5-4425-B206-F56CF87373F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832" operator="equal" id="{C16DCB3A-E068-4067-8B56-481D2191344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3" operator="equal" id="{C92FB334-A923-450B-A6A5-E950D3F77C8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834" operator="equal" id="{D57E6F48-35C5-4C5D-9E3B-DF6EAF2F5AA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835" operator="equal" id="{32153C1E-970E-4BB5-A150-2155CB9D40B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836" operator="equal" id="{059CB7FF-5A5C-457D-B17D-D3EDFAA09C5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837" operator="equal" id="{723E0A4F-C33F-49D2-96AD-655E0826D57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838" operator="equal" id="{A486C9B0-EB74-4177-AAB1-92F41A94E16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839" operator="equal" id="{41E99CB0-ECE1-4A93-B8FD-F660B6730AD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840" operator="equal" id="{0631484C-5DDD-450A-8567-7ED4B165AC0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841" operator="equal" id="{E79A6B2F-F59B-401A-ABC7-E62439C0CD7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842" operator="equal" id="{EDA130A2-C3E2-4D53-8058-016B2AA3D4F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G56</xm:sqref>
        </x14:conditionalFormatting>
        <x14:conditionalFormatting xmlns:xm="http://schemas.microsoft.com/office/excel/2006/main">
          <x14:cfRule type="cellIs" priority="1843" operator="equal" id="{48827D04-7529-41FB-A72F-C40FE963364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844" operator="equal" id="{88D98361-06AE-424D-BF3A-F213B92BF71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845" operator="equal" id="{F0F86143-F966-4199-A61C-49046D33E18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G56</xm:sqref>
        </x14:conditionalFormatting>
        <x14:conditionalFormatting xmlns:xm="http://schemas.microsoft.com/office/excel/2006/main">
          <x14:cfRule type="cellIs" priority="1801" operator="equal" id="{5E5BEE42-032C-4FCF-9F3A-2FA9F28D661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802" operator="equal" id="{E3C3C41B-17EF-4EC7-944E-59F2F8F7D55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03" operator="equal" id="{9DE97825-652A-4E91-8316-3DA1A6B5F82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804" operator="equal" id="{2DFBF24F-5B63-49AD-9A5E-AD9BFD1DFE7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805" operator="equal" id="{F902B1EB-15E4-4556-AA9B-45FE98FC716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806" operator="equal" id="{21DA1417-A3A1-46EA-B879-2F724AD7874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807" operator="equal" id="{EE7FB4F4-ADCE-454E-B9E5-25D1C742283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808" operator="equal" id="{2C47CA0C-4297-4FD1-9E59-81D108DC9A4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809" operator="equal" id="{92697E1B-D4F5-44EC-AC7A-8C84D76ED4F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810" operator="equal" id="{EDD203F8-337F-4794-9220-5082A2FFAF2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811" operator="equal" id="{204A3FBC-70E4-4CF3-8DED-C322685D1EF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812" operator="equal" id="{1E42079B-54A3-4F05-A6E0-0623BAFF366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I56</xm:sqref>
        </x14:conditionalFormatting>
        <x14:conditionalFormatting xmlns:xm="http://schemas.microsoft.com/office/excel/2006/main">
          <x14:cfRule type="cellIs" priority="1813" operator="equal" id="{7A17E2BB-8AF1-42D4-8357-3C894CAB755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814" operator="equal" id="{C40DABDF-758C-469E-866E-03DCB93D9A8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815" operator="equal" id="{C4235075-9F97-4299-B87C-87F21B86404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I56</xm:sqref>
        </x14:conditionalFormatting>
        <x14:conditionalFormatting xmlns:xm="http://schemas.microsoft.com/office/excel/2006/main">
          <x14:cfRule type="cellIs" priority="2986" operator="equal" id="{7E0932C3-13CB-4F88-B18D-80B819FF4FB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987" operator="equal" id="{A1FBF1A6-5ACF-4042-BB11-8B608651564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88" operator="equal" id="{85A24F5B-F05E-44F0-847F-8BD2FCE9787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989" operator="equal" id="{EA80AA47-2CDD-4DA9-B129-B8D84B63EFE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990" operator="equal" id="{F7CCFD8D-4C06-4B6D-8D6F-E7A668491A1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991" operator="equal" id="{C937C101-1302-4D3B-9CC0-0DE17B4D570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992" operator="equal" id="{E80CA7C2-DCC1-45D6-87CB-D0B5E0BAB77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993" operator="equal" id="{F889A847-F5C9-443C-B886-68FA67ADE24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994" operator="equal" id="{90E91B85-C573-4D0D-BF48-0B4E47E7542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995" operator="equal" id="{F5D8F7A6-509B-49AE-9328-CE480981793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996" operator="equal" id="{3F7C88B6-BCB8-4128-8438-6E5BB3A8A50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997" operator="equal" id="{DA3E05B7-05A7-4E53-9F1E-83555E6BAC4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F50</xm:sqref>
        </x14:conditionalFormatting>
        <x14:conditionalFormatting xmlns:xm="http://schemas.microsoft.com/office/excel/2006/main">
          <x14:cfRule type="cellIs" priority="2998" operator="equal" id="{8539AFF0-D274-4C71-A5BF-8973F4C0946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999" operator="equal" id="{0E6ECA2F-6D60-4946-AC2C-78019A896DF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000" operator="equal" id="{E0B2FA14-07D2-4391-9E31-89D849CE4D0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F50</xm:sqref>
        </x14:conditionalFormatting>
        <x14:conditionalFormatting xmlns:xm="http://schemas.microsoft.com/office/excel/2006/main">
          <x14:cfRule type="cellIs" priority="2956" operator="equal" id="{EEC75302-95C7-4722-8FFB-FC860AAD8E1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957" operator="equal" id="{25D1192B-8E83-4C61-88FE-DFCE801F0B2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58" operator="equal" id="{E0795212-2104-4D2C-BEA3-AE55737A7B3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959" operator="equal" id="{7DB9C601-500E-46DD-BF88-36E7BA93E7F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960" operator="equal" id="{9928B438-F527-4C9B-85AF-1AA09DC8E46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961" operator="equal" id="{E9705522-6DAF-48A5-B220-3285244C794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962" operator="equal" id="{A0AB742D-0B88-4623-B71B-91BE05C5E9F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963" operator="equal" id="{08B4C3D1-F3A1-4F8E-A26A-C9D61A379F8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964" operator="equal" id="{813EBA8A-42E2-4F44-8A72-861C8AAD581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965" operator="equal" id="{3065E47E-4CBE-435A-9558-63E0CCAE26E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966" operator="equal" id="{D34DF812-F7CF-4E4A-8019-0D6A540051A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967" operator="equal" id="{26D510DB-B9B2-4893-91B9-C3ED787951C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H50</xm:sqref>
        </x14:conditionalFormatting>
        <x14:conditionalFormatting xmlns:xm="http://schemas.microsoft.com/office/excel/2006/main">
          <x14:cfRule type="cellIs" priority="2968" operator="equal" id="{0A1571E1-30C5-49B5-9C7A-67E416BECF0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969" operator="equal" id="{8A4EE36F-821A-42B1-BF16-3EFBA1DB149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970" operator="equal" id="{AF933E93-8BFA-4C9D-84A1-457F3E98DEA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H50</xm:sqref>
        </x14:conditionalFormatting>
        <x14:conditionalFormatting xmlns:xm="http://schemas.microsoft.com/office/excel/2006/main">
          <x14:cfRule type="cellIs" priority="2941" operator="equal" id="{4ABAADB5-13A4-4ABF-A6CC-B7C9E24522C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942" operator="equal" id="{EE4A7C8B-DB17-46B6-9219-C5468C80731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43" operator="equal" id="{C05D3C18-6506-4753-93FA-24E57D1208E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944" operator="equal" id="{0211EFDA-A73D-496B-8DB1-BC03CE74A3B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945" operator="equal" id="{5A5345CC-55EB-4607-8AC5-41B72B0DFB2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946" operator="equal" id="{C1BE8E83-C380-4BEF-BA4E-D39C520C68C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947" operator="equal" id="{64980783-A0C3-409D-ADBC-C194B968264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948" operator="equal" id="{97CAB254-F4D7-42B4-BA7B-3E36E9703E6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949" operator="equal" id="{E701DD21-7D72-44C4-96AA-0D6BFA01A98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950" operator="equal" id="{76FFACD4-6438-484C-8E36-DD470FA0528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951" operator="equal" id="{F427F1A3-5C50-4627-B0A2-72DD534E3F9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952" operator="equal" id="{29D1659F-38DE-418C-89E1-F5A29C536CC2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I50</xm:sqref>
        </x14:conditionalFormatting>
        <x14:conditionalFormatting xmlns:xm="http://schemas.microsoft.com/office/excel/2006/main">
          <x14:cfRule type="cellIs" priority="2953" operator="equal" id="{F1BB03F9-B12A-4E39-9C58-BD676DD97AE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954" operator="equal" id="{83B6202D-C8BD-484A-B9CB-2616114A0EE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955" operator="equal" id="{86D8BCCE-1419-4D98-BF76-D66F0691C88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I50</xm:sqref>
        </x14:conditionalFormatting>
        <x14:conditionalFormatting xmlns:xm="http://schemas.microsoft.com/office/excel/2006/main">
          <x14:cfRule type="cellIs" priority="2926" operator="equal" id="{D9EBDF4E-B066-4C8C-879A-ED6659489C6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927" operator="equal" id="{AA4E4E22-36CA-483D-994B-FA527B37B2C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28" operator="equal" id="{B9196473-43C5-4316-92D6-7BF19DCE8DF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929" operator="equal" id="{22E2AF2D-B234-4B3D-BB21-B73601794E5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930" operator="equal" id="{4625E58E-7AC3-41A5-B9E9-FF4EE0804D7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931" operator="equal" id="{26C89D18-2F9D-49C0-97C6-66773521495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932" operator="equal" id="{DE8BD691-2460-4B45-9AB5-16B66B1D2D6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933" operator="equal" id="{6C2896A8-3E67-4643-9C2D-81776F98518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934" operator="equal" id="{ECF31EB6-BB99-4E26-9A44-5745C770170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935" operator="equal" id="{8D3D60D4-C770-42B4-A861-D59810C6DD2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936" operator="equal" id="{BC2305FF-42BF-4D8D-A75F-AE630CEAD01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937" operator="equal" id="{3ADF96C8-3AF2-48A2-9696-FFBC4B5BFCE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J50</xm:sqref>
        </x14:conditionalFormatting>
        <x14:conditionalFormatting xmlns:xm="http://schemas.microsoft.com/office/excel/2006/main">
          <x14:cfRule type="cellIs" priority="2938" operator="equal" id="{CAEACC16-D08F-4D3D-AF73-5099696CC0A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939" operator="equal" id="{0A56659B-E8F5-427C-9025-F11F3734877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940" operator="equal" id="{FB687CD4-EA61-49AD-8F66-44B7B6F18E6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J50</xm:sqref>
        </x14:conditionalFormatting>
        <x14:conditionalFormatting xmlns:xm="http://schemas.microsoft.com/office/excel/2006/main">
          <x14:cfRule type="cellIs" priority="2851" operator="equal" id="{0C1A1425-F13A-4B31-A8DD-ED2D307BD87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852" operator="equal" id="{03358A0C-5580-43CD-B7C9-840B174E89A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53" operator="equal" id="{9B6E2A92-343F-4034-9E21-1F5E2809F51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854" operator="equal" id="{8B610057-4A53-440F-A4F8-E75B4DBA68A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855" operator="equal" id="{10000704-FA5B-4717-BA8E-BF998F111CF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856" operator="equal" id="{02275C3B-773B-4DE4-A736-B01B4D2DD1B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857" operator="equal" id="{A75A64EA-4921-499B-990F-07F5B252F55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858" operator="equal" id="{2A32C43F-7749-45EA-9FED-283EF19A762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859" operator="equal" id="{8D8D064C-103A-47E4-B68A-DEC35747F0B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860" operator="equal" id="{53920F51-6A39-4BBC-A10F-9E8F3ECCA64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861" operator="equal" id="{8E1F7AAD-97DE-411C-903B-74B2D056B63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862" operator="equal" id="{2998DDD5-53D0-4EB6-94F4-540ED3C42662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O50</xm:sqref>
        </x14:conditionalFormatting>
        <x14:conditionalFormatting xmlns:xm="http://schemas.microsoft.com/office/excel/2006/main">
          <x14:cfRule type="cellIs" priority="2863" operator="equal" id="{721FE366-295A-40AA-B202-F8AAC780DDA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864" operator="equal" id="{1D2047A1-3ABD-4D9F-AC64-D73FAAB4514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865" operator="equal" id="{7C4D95B3-6C56-482C-A03F-50DC5F477C9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O50</xm:sqref>
        </x14:conditionalFormatting>
        <x14:conditionalFormatting xmlns:xm="http://schemas.microsoft.com/office/excel/2006/main">
          <x14:cfRule type="cellIs" priority="2836" operator="equal" id="{2D161D5D-287C-4040-A213-F63834D0149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837" operator="equal" id="{CF85F394-668D-42E6-814B-0E3551F5CCA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38" operator="equal" id="{62E23894-458C-4634-A8EA-2525AB1A18C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839" operator="equal" id="{ABE2CFF3-CC0B-4DC2-84B2-4A4E7F0851E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840" operator="equal" id="{0A171D0E-D52D-4F44-98AA-91F05C0CCB9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841" operator="equal" id="{60ED81C6-5195-4A23-BF9F-7DFAC2C10D1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842" operator="equal" id="{29020321-F035-4597-956D-ECD10835B22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843" operator="equal" id="{052B8F62-DDB6-482D-9705-355AC73DB20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844" operator="equal" id="{4B40BD57-DEB7-4FB4-96B6-A7A7EE5EE86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845" operator="equal" id="{4807C049-7FDF-43EB-9A3B-D3CD4420E97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846" operator="equal" id="{85AE746A-D49A-41A2-9FFB-66AB3515DF0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847" operator="equal" id="{BC5D224D-6052-433B-8174-0814621A055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P50</xm:sqref>
        </x14:conditionalFormatting>
        <x14:conditionalFormatting xmlns:xm="http://schemas.microsoft.com/office/excel/2006/main">
          <x14:cfRule type="cellIs" priority="2848" operator="equal" id="{187D163E-855F-47A6-9ECB-C5461CC2B4A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849" operator="equal" id="{0724E985-6F94-4E75-AD16-3AD5A442DDA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850" operator="equal" id="{83EBD40D-7CE7-4729-BB5C-65B83536DD1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P50</xm:sqref>
        </x14:conditionalFormatting>
        <x14:conditionalFormatting xmlns:xm="http://schemas.microsoft.com/office/excel/2006/main">
          <x14:cfRule type="cellIs" priority="2821" operator="equal" id="{3D0B2B6E-52EE-4019-8450-C042ED2D97B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822" operator="equal" id="{10747E3A-0CD4-4840-8EFE-FCDBCD87310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23" operator="equal" id="{AA3DC6DB-D254-48B6-845F-79230418250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824" operator="equal" id="{FABC6A63-4605-4941-B92D-290DD4F0E09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825" operator="equal" id="{53829D09-A22A-43AD-9ACD-5F95D8594BB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826" operator="equal" id="{F55D4303-8EEB-4738-8F91-1AC805976FD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827" operator="equal" id="{20644424-BAAA-4B02-A3A5-DA99097698A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828" operator="equal" id="{0442091D-FE0D-4BE8-A88F-086CC9315EB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829" operator="equal" id="{980F5A43-979C-432B-80B7-575220D6663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830" operator="equal" id="{B90A7F53-0417-431F-B22B-4F0022BC94B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831" operator="equal" id="{80628E79-95A0-407A-9DCF-1282F512B65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832" operator="equal" id="{F1E65C4F-38A1-42B5-97FF-FAD5E43F154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Q50</xm:sqref>
        </x14:conditionalFormatting>
        <x14:conditionalFormatting xmlns:xm="http://schemas.microsoft.com/office/excel/2006/main">
          <x14:cfRule type="cellIs" priority="2833" operator="equal" id="{BF76E467-3881-4DDD-8467-FB528099700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834" operator="equal" id="{CC773406-EA8B-41CF-9A38-50E86ED448C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835" operator="equal" id="{75B53AF5-E62D-408A-89CD-06A382DA6CA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Q50</xm:sqref>
        </x14:conditionalFormatting>
        <x14:conditionalFormatting xmlns:xm="http://schemas.microsoft.com/office/excel/2006/main">
          <x14:cfRule type="cellIs" priority="2806" operator="equal" id="{FEF2071B-6E7F-4732-A4BA-3360984490C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807" operator="equal" id="{EDF065D3-D33C-4CC8-8400-BAFFA50D236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08" operator="equal" id="{1A946744-CFDD-45C9-AEBB-C728701523F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809" operator="equal" id="{F48F68C5-044D-4610-842F-D42D7E2DB4D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810" operator="equal" id="{530DC245-3DC5-4AEE-8031-B177734C5F4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811" operator="equal" id="{81516E9E-700E-4715-B0F7-FB27B0F4F43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812" operator="equal" id="{B674D95D-CAE0-489A-9690-1F42A3403FD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813" operator="equal" id="{96DAEE4C-C342-4CB7-87B1-CB55587C8FF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814" operator="equal" id="{31E251EF-9445-474E-8C85-55A42768BD7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815" operator="equal" id="{7DFD1C5E-67CA-4A27-9EBA-05C2434B1EE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816" operator="equal" id="{E94DE2CB-324D-43A9-9707-8349D39E905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817" operator="equal" id="{274DF5BD-7E5A-4555-B384-124EE0EC3F6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F51</xm:sqref>
        </x14:conditionalFormatting>
        <x14:conditionalFormatting xmlns:xm="http://schemas.microsoft.com/office/excel/2006/main">
          <x14:cfRule type="cellIs" priority="2818" operator="equal" id="{B20C8B9E-480D-4397-B401-05505F3F62E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819" operator="equal" id="{57777FDC-AF1F-4C4D-A42E-11BE5494EDA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820" operator="equal" id="{910A0859-B7C3-41A5-A12A-229B6A81D82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F51</xm:sqref>
        </x14:conditionalFormatting>
        <x14:conditionalFormatting xmlns:xm="http://schemas.microsoft.com/office/excel/2006/main">
          <x14:cfRule type="cellIs" priority="2731" operator="equal" id="{67FBAA6E-2634-4F01-B34C-ABF3C31D625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732" operator="equal" id="{DC48422E-D970-4783-AD30-9005C89C0BD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33" operator="equal" id="{34987F9F-8201-4787-8A7B-C9CE1404C2C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734" operator="equal" id="{99773C26-F426-4587-8C95-EED63B66F7F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735" operator="equal" id="{01B8039F-AFDD-48DE-A5EE-E67C427F669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736" operator="equal" id="{CB1C432D-7A72-4564-BF9F-0D0663D40C2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737" operator="equal" id="{58B57214-BAE9-4B2A-99BE-D1DB2E28E01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738" operator="equal" id="{582D68D6-041F-488B-962B-5314A87832B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739" operator="equal" id="{09C1320F-AC34-47F9-94D5-F0B34A473EF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740" operator="equal" id="{5516C359-2958-47B6-B520-CEB79CE14AD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741" operator="equal" id="{1B400A9B-9BF2-4C36-8309-135D0D312E5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742" operator="equal" id="{DBF810B5-1FAB-4AAC-8B68-76304671712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K51</xm:sqref>
        </x14:conditionalFormatting>
        <x14:conditionalFormatting xmlns:xm="http://schemas.microsoft.com/office/excel/2006/main">
          <x14:cfRule type="cellIs" priority="2743" operator="equal" id="{80CD4F98-740D-4965-8A3D-9836AB9CE09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744" operator="equal" id="{6719DC48-DE29-4045-AC9B-2B62BBF861A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745" operator="equal" id="{77B07F4C-08ED-4199-BF36-F52E02E8246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K51</xm:sqref>
        </x14:conditionalFormatting>
        <x14:conditionalFormatting xmlns:xm="http://schemas.microsoft.com/office/excel/2006/main">
          <x14:cfRule type="cellIs" priority="2716" operator="equal" id="{38724A44-050E-4D44-A2B0-B6C792AA716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717" operator="equal" id="{96C55E30-B352-4F3A-91E3-9F1312F0BB9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18" operator="equal" id="{4F22CE67-45F9-4CFC-87D1-78EB36C45FB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719" operator="equal" id="{9749DE20-9D47-4EF9-A58A-8D7B6AB4198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720" operator="equal" id="{804501EB-75EA-4350-A97D-74C5DE868BB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721" operator="equal" id="{BE786378-2024-48F9-AE26-EABAB3B00EC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722" operator="equal" id="{7CC4A0B3-139E-4BE3-B05F-64ACB24570A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723" operator="equal" id="{2DEEF7C1-C2EE-4033-A147-489A92EB400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724" operator="equal" id="{BA5D34E5-A174-430B-98C3-27C1823DD3E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725" operator="equal" id="{9CAACBA1-9D4B-4F4F-857F-C52B28924D5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726" operator="equal" id="{94967F6B-6687-4022-A6BA-ED1040672CD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727" operator="equal" id="{F81D7EA4-0053-4E88-9E45-5FE8F6CEA4F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L51</xm:sqref>
        </x14:conditionalFormatting>
        <x14:conditionalFormatting xmlns:xm="http://schemas.microsoft.com/office/excel/2006/main">
          <x14:cfRule type="cellIs" priority="2728" operator="equal" id="{76B344C6-02C2-454E-97B4-32D51C8840B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729" operator="equal" id="{FBC03350-D327-4769-83EA-0CD91F58FF1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730" operator="equal" id="{DEDA609D-C236-4032-A4F1-4A48C8C0857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L51</xm:sqref>
        </x14:conditionalFormatting>
        <x14:conditionalFormatting xmlns:xm="http://schemas.microsoft.com/office/excel/2006/main">
          <x14:cfRule type="cellIs" priority="2701" operator="equal" id="{5B0A93D4-67E0-44B0-B47B-151D10D13DC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702" operator="equal" id="{AB22B198-EE26-494B-9F8F-C94A1DEED1A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03" operator="equal" id="{15B26D8A-AA49-47ED-BAD7-47546F51B9C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704" operator="equal" id="{77E08182-72AF-4979-ABCA-60132415CA0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705" operator="equal" id="{0D4B1FE3-E0C3-49AA-AFAE-B1EB1231553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706" operator="equal" id="{0A00223F-7142-422D-925E-3A30178D6DB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707" operator="equal" id="{C948E4E0-E473-47FC-B7AA-54BB4544199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708" operator="equal" id="{1356CB89-5E67-4AB6-80DA-4775E73B76A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709" operator="equal" id="{6C449704-1531-4D82-9A78-1D9ED265B4A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710" operator="equal" id="{8EC8D50D-3FBB-474F-ABDB-21A26926268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711" operator="equal" id="{E4578BB3-E9A1-4416-A3C8-6D7FB610546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712" operator="equal" id="{18D84668-B47C-40EE-904E-167BCD6630B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M51</xm:sqref>
        </x14:conditionalFormatting>
        <x14:conditionalFormatting xmlns:xm="http://schemas.microsoft.com/office/excel/2006/main">
          <x14:cfRule type="cellIs" priority="2713" operator="equal" id="{BB3CA037-B2AD-41E3-900A-DA6D7E53B83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714" operator="equal" id="{1E2AF56A-34A4-4957-B934-84EC5704D44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715" operator="equal" id="{DA89B23F-EF08-4B9A-AC9F-5DCBC9D1E7C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M51</xm:sqref>
        </x14:conditionalFormatting>
        <x14:conditionalFormatting xmlns:xm="http://schemas.microsoft.com/office/excel/2006/main">
          <x14:cfRule type="cellIs" priority="2686" operator="equal" id="{2A6ED2E7-B18A-45BF-9D2B-66A701414D1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687" operator="equal" id="{9F4AC822-4208-4DBA-9AB7-A065A340DD5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8" operator="equal" id="{1ECAF537-4873-409C-AB19-B4C7232AA9A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689" operator="equal" id="{781D6553-071E-4C72-9C51-3D164333274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690" operator="equal" id="{1988CFE7-7DE6-45FB-B99C-3D0E5949B6D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691" operator="equal" id="{003B3961-3267-42DD-9D9B-C0ABF43E075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692" operator="equal" id="{41F7A823-F433-45F7-97A7-DEF7DA0474E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693" operator="equal" id="{E3BDD528-39B5-4239-B55D-5E4CF477664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694" operator="equal" id="{DFADD2C3-FA65-4299-854F-C7EDFF67FA1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695" operator="equal" id="{17A2F098-10E9-4571-8F95-3E6B727038A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696" operator="equal" id="{9483DBBC-9ED3-4373-8F9A-FF4CEDF12F2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697" operator="equal" id="{1FA0A6E7-EE4D-4607-8119-B5F3D4B7348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N51</xm:sqref>
        </x14:conditionalFormatting>
        <x14:conditionalFormatting xmlns:xm="http://schemas.microsoft.com/office/excel/2006/main">
          <x14:cfRule type="cellIs" priority="2698" operator="equal" id="{8646E1E4-01B0-4953-9538-C90A44D604D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699" operator="equal" id="{BF2547F5-9DD1-40D9-8030-FE948D04C81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700" operator="equal" id="{3B8F9233-C89C-41C8-8F0E-ADD91793A92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N51</xm:sqref>
        </x14:conditionalFormatting>
        <x14:conditionalFormatting xmlns:xm="http://schemas.microsoft.com/office/excel/2006/main">
          <x14:cfRule type="cellIs" priority="2611" operator="equal" id="{63AA9BC7-59E3-433D-A043-E290C1AB07D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612" operator="equal" id="{1D5E6932-D488-43AF-AB5E-46FB9F96A28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13" operator="equal" id="{7778AADB-BC1D-4508-A448-25C39808956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614" operator="equal" id="{43C3DDC9-0664-49E9-82FF-6F8BCDCB5A5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615" operator="equal" id="{5384037A-0C41-4C01-AE83-14019321583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616" operator="equal" id="{369A47C6-A3EF-432E-9C53-36A60BD0B39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617" operator="equal" id="{58A3FE63-D145-46CE-BACA-78372C58051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618" operator="equal" id="{596877F8-4ED7-4872-8780-1AC2852C7B5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619" operator="equal" id="{9D4150DC-E4EE-429D-9B61-273ADE219AB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620" operator="equal" id="{10DAD0EF-8125-449C-8CF0-CD1DC6F113D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621" operator="equal" id="{11E75270-8954-4A1B-A5ED-16CAED1A0AE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622" operator="equal" id="{6F153FA7-7489-4E21-9319-E5B3B4BAF65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G52</xm:sqref>
        </x14:conditionalFormatting>
        <x14:conditionalFormatting xmlns:xm="http://schemas.microsoft.com/office/excel/2006/main">
          <x14:cfRule type="cellIs" priority="2623" operator="equal" id="{A2B5D806-A0FF-4E71-AA65-6E3B3C49C39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624" operator="equal" id="{21B8255E-F572-49FE-819F-5E9C36B371E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625" operator="equal" id="{FBF4D6B1-748D-4DF7-AB71-A8337B7DDC3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G52</xm:sqref>
        </x14:conditionalFormatting>
        <x14:conditionalFormatting xmlns:xm="http://schemas.microsoft.com/office/excel/2006/main">
          <x14:cfRule type="cellIs" priority="2596" operator="equal" id="{5ED1FC74-F808-4233-9DA7-CDE049F2438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597" operator="equal" id="{76D01A06-8302-4325-9877-DFAA31FA3EE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98" operator="equal" id="{17DCBB9C-E59B-4C7D-AD7A-17CD74B42C3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599" operator="equal" id="{47F9EA26-BA95-4A15-8986-6C2A25E4BD9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600" operator="equal" id="{FA98758A-DF54-4FF9-AC78-8E464B83236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601" operator="equal" id="{52FFD253-6DF1-43C5-A850-61888C5E7DA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602" operator="equal" id="{13B02CE8-AE28-478C-8E15-CF58D1162A0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603" operator="equal" id="{D931B4E1-202B-4AD2-A083-702F095222F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604" operator="equal" id="{DE2B1DA6-EB73-4081-BD82-294C41240E8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605" operator="equal" id="{EBA47ED2-AC8A-4EFA-8A38-706A0060F54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606" operator="equal" id="{EECF2C88-8D05-441F-8512-62A2D921AF7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607" operator="equal" id="{FEDDA199-322E-4D75-B462-F6042022731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H52</xm:sqref>
        </x14:conditionalFormatting>
        <x14:conditionalFormatting xmlns:xm="http://schemas.microsoft.com/office/excel/2006/main">
          <x14:cfRule type="cellIs" priority="2608" operator="equal" id="{56284B2C-315F-4AE9-BB37-ED8AE2920D4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609" operator="equal" id="{84A5A3F3-3FB8-4A6E-A18D-2B22603A553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610" operator="equal" id="{CFA242B8-8A3E-4AFE-A00A-273AA43AFD5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H52</xm:sqref>
        </x14:conditionalFormatting>
        <x14:conditionalFormatting xmlns:xm="http://schemas.microsoft.com/office/excel/2006/main">
          <x14:cfRule type="cellIs" priority="2581" operator="equal" id="{9D925A2A-F559-447D-82E8-852CB740293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582" operator="equal" id="{75B05D4A-36D0-4440-BA8C-CF0ACD1160B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83" operator="equal" id="{C1C965A7-0033-414B-ADED-C1E2B1A2ACA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584" operator="equal" id="{5C9479AE-7E61-4B72-A45C-CB5391E93D0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585" operator="equal" id="{9A8EA909-193C-46FF-BEB8-1D4338BE65A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586" operator="equal" id="{803E6F2A-B02D-4E45-AE57-4E7E410FF11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587" operator="equal" id="{5F54432E-3B7D-487E-8344-5F0722E4D0C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588" operator="equal" id="{79ABBDD6-E686-4FED-AC8F-F9913CE7739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589" operator="equal" id="{1B07AB99-C472-4F45-9174-C270731D1C2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590" operator="equal" id="{F0201249-3114-4587-9AE0-D4FB43D2CA5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591" operator="equal" id="{7BD42BFB-58F3-4806-A044-A892D768687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592" operator="equal" id="{81AD71D6-C208-445C-B68E-2C0DEEF2627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I52</xm:sqref>
        </x14:conditionalFormatting>
        <x14:conditionalFormatting xmlns:xm="http://schemas.microsoft.com/office/excel/2006/main">
          <x14:cfRule type="cellIs" priority="2593" operator="equal" id="{10B9E710-6323-44FF-BA29-511D19C7845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594" operator="equal" id="{C4851089-2D22-4B68-94BA-67AE1F96E0E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595" operator="equal" id="{80F7E884-AFF1-4A9C-A310-DDF4AEC77DA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I52</xm:sqref>
        </x14:conditionalFormatting>
        <x14:conditionalFormatting xmlns:xm="http://schemas.microsoft.com/office/excel/2006/main">
          <x14:cfRule type="cellIs" priority="2566" operator="equal" id="{AF6B03A1-6471-4703-9307-D6399A9D573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567" operator="equal" id="{5157F526-B76B-416B-9591-731446A25FD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68" operator="equal" id="{3D2C6679-09AE-4678-B72F-A932EBAB320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569" operator="equal" id="{554DBD73-A975-4FA6-9CC7-D7F1BC28C2A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570" operator="equal" id="{5DCC9994-2F87-43F7-BCC4-92C9F114259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571" operator="equal" id="{1029CEF7-F165-43C1-8EA6-854DA391ADD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572" operator="equal" id="{EE86244C-DCC6-473D-811F-2FEC73A937A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573" operator="equal" id="{23E6C102-BA26-476B-9010-83AAA375575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574" operator="equal" id="{F742598B-CDDB-467E-94B8-A08D3EA08CA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575" operator="equal" id="{74E68A80-CBA1-4242-AC8C-09BD9C6910C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576" operator="equal" id="{6852EF0D-7751-4F28-9052-9B710B3DF02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577" operator="equal" id="{C8ECD880-9946-4B7E-850D-132E7E203B6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J52</xm:sqref>
        </x14:conditionalFormatting>
        <x14:conditionalFormatting xmlns:xm="http://schemas.microsoft.com/office/excel/2006/main">
          <x14:cfRule type="cellIs" priority="2578" operator="equal" id="{8985F610-080D-4402-B68E-800ECEA77B2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579" operator="equal" id="{5C2CDDEF-77CF-4F80-BFFF-7F63D1E668E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580" operator="equal" id="{0E03E69A-0A84-48C8-B47D-0AE46363EC4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J52</xm:sqref>
        </x14:conditionalFormatting>
        <x14:conditionalFormatting xmlns:xm="http://schemas.microsoft.com/office/excel/2006/main">
          <x14:cfRule type="cellIs" priority="2491" operator="equal" id="{116C4ABE-A281-477E-813E-A032B5AFB95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492" operator="equal" id="{7770E3CA-C1CE-4194-ABA6-7C91B245A19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93" operator="equal" id="{5911B6C0-260E-4AC0-B8B6-F8FE51CDDDB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494" operator="equal" id="{F081E5E1-9EF1-448E-915F-80DD259070B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495" operator="equal" id="{CFD689E9-FE64-421C-A27C-944BB8B7A99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496" operator="equal" id="{3DBC5824-B8F2-4FD2-8176-263816062D1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497" operator="equal" id="{292EF0E7-1474-4E7D-8CB8-8CA0950A3DA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498" operator="equal" id="{D12A8266-EE9A-4401-888E-9816E45093A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499" operator="equal" id="{654ACF87-3228-4029-A04F-B64C9092CF1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500" operator="equal" id="{7AD7A5C4-93F1-4B57-8334-0D10D548BCF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501" operator="equal" id="{10D4E235-6100-4E9F-B6D7-1F633049995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502" operator="equal" id="{3F37A3CA-4ABC-4771-A014-A3EAB7C8807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O52</xm:sqref>
        </x14:conditionalFormatting>
        <x14:conditionalFormatting xmlns:xm="http://schemas.microsoft.com/office/excel/2006/main">
          <x14:cfRule type="cellIs" priority="2503" operator="equal" id="{B971F33F-B371-4137-BCF0-85203568B2D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504" operator="equal" id="{E7444326-227D-4AA8-B9FE-0BC3FB5F0FD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505" operator="equal" id="{58ADB96B-8A85-4A57-A1C3-F1CD1728040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O52</xm:sqref>
        </x14:conditionalFormatting>
        <x14:conditionalFormatting xmlns:xm="http://schemas.microsoft.com/office/excel/2006/main">
          <x14:cfRule type="cellIs" priority="2476" operator="equal" id="{16BBDD85-BC71-46C2-911C-4119147C12C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477" operator="equal" id="{4D9DACBD-3C62-4117-9303-D47B9209280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78" operator="equal" id="{AB19963D-7329-4840-8308-7E5BF5770B6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479" operator="equal" id="{CD438395-3C80-4BCC-873D-89ADF7967EE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480" operator="equal" id="{AC11D7C5-45DF-4BA1-82A6-2E0B9541290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481" operator="equal" id="{53CDB6E6-A536-4736-8013-CD4F0168BEC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482" operator="equal" id="{2BF5B959-1F9D-4481-9EC8-F7787BE19C5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483" operator="equal" id="{9F1BD2AD-C960-4519-B85E-08850177A94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484" operator="equal" id="{3AB49253-1039-41BE-8839-6F28BE5AEE5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485" operator="equal" id="{F29A8130-C66D-439F-8DEB-476FCF892A2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486" operator="equal" id="{9B5B3C13-AC19-4D5F-BC85-BCD04119B5E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487" operator="equal" id="{7B653BDE-7B22-4595-A3AD-3FAC6B308B6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P52</xm:sqref>
        </x14:conditionalFormatting>
        <x14:conditionalFormatting xmlns:xm="http://schemas.microsoft.com/office/excel/2006/main">
          <x14:cfRule type="cellIs" priority="2488" operator="equal" id="{C9234273-FBBC-4986-9578-420DBBC6FC7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489" operator="equal" id="{F76DD1B0-AA65-4989-9834-A4A2C204FF5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490" operator="equal" id="{41605760-44C2-4FD3-97B9-4582E457A4D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P52</xm:sqref>
        </x14:conditionalFormatting>
        <x14:conditionalFormatting xmlns:xm="http://schemas.microsoft.com/office/excel/2006/main">
          <x14:cfRule type="cellIs" priority="2461" operator="equal" id="{974B729B-31F4-4FC9-BC54-49433CBEBBC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462" operator="equal" id="{E343DAF3-8796-443B-9D28-31BDB69AF8E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63" operator="equal" id="{7D6B603C-C7EB-46B7-AC64-BF02C277FA8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464" operator="equal" id="{6ECE0E77-FC3C-4D8C-8B47-02A1F0A4923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465" operator="equal" id="{D7C4EEE0-DF78-4947-B245-DF58D6C25EE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466" operator="equal" id="{E9A2F415-3DA1-40AE-A653-B834D7FA5BF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467" operator="equal" id="{BF370A4A-CBAA-4AB6-9A91-6357036C793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468" operator="equal" id="{465666F7-442A-4B70-871D-8518DEDAFC4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469" operator="equal" id="{B7F4A937-7439-4656-A7BA-EDCD4783D10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470" operator="equal" id="{2DE5EFAD-5BC9-4BC9-9337-DC35B2FE9D7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471" operator="equal" id="{6FE5A25D-7162-4182-B186-AC01F54A0A9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472" operator="equal" id="{86A23D24-9791-4BBA-8A90-8207E11EBC5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Q52</xm:sqref>
        </x14:conditionalFormatting>
        <x14:conditionalFormatting xmlns:xm="http://schemas.microsoft.com/office/excel/2006/main">
          <x14:cfRule type="cellIs" priority="2473" operator="equal" id="{C4772347-7B4E-4995-AB41-73D1F2CE818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474" operator="equal" id="{2DBADB8F-AB6E-47B3-8F07-DC11443D27D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475" operator="equal" id="{C4CCEA6F-1EBA-435B-A0FE-7FDC99EFA58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Q52</xm:sqref>
        </x14:conditionalFormatting>
        <x14:conditionalFormatting xmlns:xm="http://schemas.microsoft.com/office/excel/2006/main">
          <x14:cfRule type="cellIs" priority="2446" operator="equal" id="{76FCF1F7-85AC-4E71-98A8-7F2D02F883B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447" operator="equal" id="{127BA0CE-8555-463A-805C-CDA85DF5AB9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48" operator="equal" id="{4653BEE7-985E-4E8D-9EA0-3D64570987C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449" operator="equal" id="{EBF4C014-F211-4D3A-B2F3-26044043EC0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450" operator="equal" id="{870BB70B-3091-4BD0-8928-41E3C77721E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451" operator="equal" id="{BAA6C347-17B7-4F33-8DF6-B1EC3E2DEDC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452" operator="equal" id="{805FE70A-5799-466B-A60A-D1A459768CB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453" operator="equal" id="{2AC14EBD-971C-4A47-AE0D-00C1380CC8B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454" operator="equal" id="{99EFC7D7-723B-415B-9DC7-F1A2E5A8D8E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455" operator="equal" id="{CD2B9AE8-F473-4C61-8A07-EC2FA9F1A9E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456" operator="equal" id="{FF1E0946-4D2F-4A4D-9EA3-0E1606FF1EE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457" operator="equal" id="{5CE6168C-2D9F-4F22-B02C-0F02A9384E5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F53</xm:sqref>
        </x14:conditionalFormatting>
        <x14:conditionalFormatting xmlns:xm="http://schemas.microsoft.com/office/excel/2006/main">
          <x14:cfRule type="cellIs" priority="2458" operator="equal" id="{ACA39C0A-8620-43CE-8A0B-7FEF06AC044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459" operator="equal" id="{646B2443-D181-41B7-A486-E09DAEDC712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460" operator="equal" id="{A5205FAF-C2BC-492D-AEDB-88C5D46D58A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F53</xm:sqref>
        </x14:conditionalFormatting>
        <x14:conditionalFormatting xmlns:xm="http://schemas.microsoft.com/office/excel/2006/main">
          <x14:cfRule type="cellIs" priority="2371" operator="equal" id="{6B2F5033-1FB7-46D5-A0DA-9C246F74F6E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372" operator="equal" id="{03460E76-0F65-411B-BCDE-D3729963EBF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73" operator="equal" id="{179813FA-4B03-4EE5-BBDB-33E9CB21AE2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374" operator="equal" id="{842FDC62-5C48-4848-83F4-CDE968205F0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375" operator="equal" id="{80A3EB0A-BB85-46AF-91C9-C2B8C656127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376" operator="equal" id="{A9FA386E-5E26-4AA8-A2FE-B3F9AFECA2C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377" operator="equal" id="{9AA7562E-977E-406A-9B78-7B5E1C08ECF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378" operator="equal" id="{2C80C1AF-7965-48B1-AACA-BF496D2E610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379" operator="equal" id="{FF77F1C4-6FCC-4D81-976A-A9BD4D39439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380" operator="equal" id="{93EEAAD0-F19D-4E44-AF9C-47F905BA8BC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381" operator="equal" id="{5981C6C8-8792-4FA4-BBCB-8B31293405D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382" operator="equal" id="{659C31AE-B1C2-401D-B6EB-C1E7068C1E9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K53</xm:sqref>
        </x14:conditionalFormatting>
        <x14:conditionalFormatting xmlns:xm="http://schemas.microsoft.com/office/excel/2006/main">
          <x14:cfRule type="cellIs" priority="2383" operator="equal" id="{7DAA7225-E5D1-49FD-8E26-9265806559E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384" operator="equal" id="{F99235F1-DC35-44D8-A78F-3718F7B0133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385" operator="equal" id="{B59C2DD6-676D-42AF-BA2C-173C3AA5547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K53</xm:sqref>
        </x14:conditionalFormatting>
        <x14:conditionalFormatting xmlns:xm="http://schemas.microsoft.com/office/excel/2006/main">
          <x14:cfRule type="cellIs" priority="2356" operator="equal" id="{FC45B7DA-A3EE-4376-922D-FE2C87433FF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357" operator="equal" id="{85150C86-179E-4F9B-ADB6-C98D16F0A75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58" operator="equal" id="{40B6AFEC-BD38-45E3-B7CB-D6776DCD606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359" operator="equal" id="{5B16A41C-FC49-4FCB-BC57-3A23500EE68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360" operator="equal" id="{8EFCD42E-3249-4A41-A5A4-80773A44B2A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361" operator="equal" id="{D5FA4EC6-96D2-4FC1-8E91-3C322E986FA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362" operator="equal" id="{EF364CD6-E131-48A8-9DB7-5E0D7529516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363" operator="equal" id="{9C73C59A-3AE1-418D-BD00-E0905A2742F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364" operator="equal" id="{EB02059D-A213-43F9-91BC-C88830FDAA2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365" operator="equal" id="{500D2D28-C276-45E9-9870-99158AAE987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366" operator="equal" id="{F236C24B-C8D1-43AD-AAE7-8F782A37231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367" operator="equal" id="{1C104F5A-54C8-4EEB-9666-BB51EBCF4D7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L53</xm:sqref>
        </x14:conditionalFormatting>
        <x14:conditionalFormatting xmlns:xm="http://schemas.microsoft.com/office/excel/2006/main">
          <x14:cfRule type="cellIs" priority="2368" operator="equal" id="{8FD28BEF-CFC9-49D9-B265-D7CEE96BCC2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369" operator="equal" id="{5E2470AA-2316-4690-876E-D37E674333B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370" operator="equal" id="{164ED211-918C-417F-9F81-D2EE1AC2C49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L53</xm:sqref>
        </x14:conditionalFormatting>
        <x14:conditionalFormatting xmlns:xm="http://schemas.microsoft.com/office/excel/2006/main">
          <x14:cfRule type="cellIs" priority="2341" operator="equal" id="{79272CD1-A284-4262-985A-6D4715D9F91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342" operator="equal" id="{A50ED663-66FC-45BC-8B3E-BF43DACE1EC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43" operator="equal" id="{6B87D892-9C6A-4AC9-8F48-C7EE2070E6B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344" operator="equal" id="{13B8FD39-69F3-4616-84FC-FCF71FA8978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345" operator="equal" id="{278D8626-B385-4AA9-8B0E-4E7761A6594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346" operator="equal" id="{55F29C47-8458-420E-B5A0-06A96AA9D69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347" operator="equal" id="{70442B1D-8DB6-44EB-BFFE-E16388235F4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348" operator="equal" id="{7EB1DBBF-2FD3-46A5-90B5-E7AA96C8743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349" operator="equal" id="{33FA2D59-4265-47D4-B879-266CC2FD576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350" operator="equal" id="{E89623B4-00A9-4014-9142-A5C4DC941C3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351" operator="equal" id="{C79C9F83-6E59-444E-88B7-656E42EDA82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352" operator="equal" id="{E2BB9685-FEC2-49E1-822B-F8BB80B6CC0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M53</xm:sqref>
        </x14:conditionalFormatting>
        <x14:conditionalFormatting xmlns:xm="http://schemas.microsoft.com/office/excel/2006/main">
          <x14:cfRule type="cellIs" priority="2353" operator="equal" id="{026CC9A2-A3D4-444E-912B-3D89E82BEC4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354" operator="equal" id="{7F5E0705-3564-4D4B-9B3F-EBB1F0AABC3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355" operator="equal" id="{D61FD126-2761-4AC3-A3EA-65D99798D34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M53</xm:sqref>
        </x14:conditionalFormatting>
        <x14:conditionalFormatting xmlns:xm="http://schemas.microsoft.com/office/excel/2006/main">
          <x14:cfRule type="cellIs" priority="2071" operator="equal" id="{EA1EDA5F-7463-4F52-BD21-410D35E432F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072" operator="equal" id="{E0BBFE76-EC14-4110-B1C0-3D4424AA9C3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73" operator="equal" id="{5F508BE3-767B-48D4-89DB-04352E06C46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074" operator="equal" id="{73D58C5E-645A-47C1-960B-F4654CE3A9A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075" operator="equal" id="{38CC200B-E800-4AE6-81BE-93C063EF2C6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076" operator="equal" id="{DC3EE94B-A1E1-4C06-B008-BE9E0CFCF44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077" operator="equal" id="{AF229A3D-1424-44BD-B648-BBC7626816F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078" operator="equal" id="{E11432BD-3490-4C53-BC81-CD2049E9DBC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079" operator="equal" id="{8CEA741E-672E-45D3-82BE-8634EC573F4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080" operator="equal" id="{CC10F26F-D4FB-49DB-A57F-EAC4056B859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081" operator="equal" id="{65DCFA72-1646-45A3-A1C9-4E4FB1BBD13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082" operator="equal" id="{9A311700-FD8C-402A-8A3D-6FCEA6AB294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cellIs" priority="2083" operator="equal" id="{044B1658-107B-4C8A-BCA9-90970DE2F23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084" operator="equal" id="{B2B5A1D9-674C-47E6-A051-BC3A1BC407E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085" operator="equal" id="{A1ED9CD9-1BD7-456E-AB3C-9247485BCFF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cellIs" priority="2056" operator="equal" id="{C2B9E269-13F5-497F-90FC-805E82010C8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057" operator="equal" id="{221DE11D-AE27-4826-B6B5-4A2AEA0C17B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58" operator="equal" id="{2CB6AAF1-D1F4-47C0-9F40-83F2BE083AA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059" operator="equal" id="{3029AD30-1D51-497B-B1C4-E53CD2BB03B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060" operator="equal" id="{A677F99D-2E1B-4563-98AF-BCC07AE1C8E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061" operator="equal" id="{147A0788-1907-44A6-ABF7-CB15A62256D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062" operator="equal" id="{6EB181BA-356B-4F72-8C1F-C74AB3B5D05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063" operator="equal" id="{5078BBDE-7EFD-4BFF-B59C-FD4DC47AFB0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064" operator="equal" id="{5DA54EAB-B484-4FF5-AE5E-1ABAA74714D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065" operator="equal" id="{57445A33-2FFD-42BB-B5D4-F0224DE08B4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066" operator="equal" id="{78809D2D-FFE1-466F-A173-8434F6DEDB1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067" operator="equal" id="{CB0E9658-D228-4006-824E-249ABB5375D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H55</xm:sqref>
        </x14:conditionalFormatting>
        <x14:conditionalFormatting xmlns:xm="http://schemas.microsoft.com/office/excel/2006/main">
          <x14:cfRule type="cellIs" priority="2068" operator="equal" id="{70266173-4C88-4C49-A8FB-8F6EF604588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069" operator="equal" id="{6F6C2314-8041-4BC8-B242-A587AB9671F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070" operator="equal" id="{25DB8C7B-A0C6-4C9C-BFB8-75776B55A4F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H55</xm:sqref>
        </x14:conditionalFormatting>
        <x14:conditionalFormatting xmlns:xm="http://schemas.microsoft.com/office/excel/2006/main">
          <x14:cfRule type="cellIs" priority="2041" operator="equal" id="{72CA8ECD-BDC3-413B-A095-F4524E786BB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042" operator="equal" id="{C1BA5CF6-CFFD-4442-8F42-F90B42E87E2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43" operator="equal" id="{B173CE74-8B16-4281-AE0E-09B76768FFE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044" operator="equal" id="{1C763062-C50F-49ED-884F-A55F70BBE16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045" operator="equal" id="{62078B4F-B85E-4983-84C9-611559C271A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046" operator="equal" id="{20BA9542-A741-4463-91FC-A236A0860B7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047" operator="equal" id="{DDD6BE05-ADC9-46F3-96DD-91D97B9B5DB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048" operator="equal" id="{96E2AEFD-69C1-42B2-BABC-344F3E10451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049" operator="equal" id="{8D9AE912-A12E-48FC-843B-23BC25142BF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050" operator="equal" id="{B25026F2-ED32-4F06-AE48-9D712FEFE2D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051" operator="equal" id="{38190422-0AED-4987-B4D0-A2F55798A95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052" operator="equal" id="{1C219A34-F9F9-43BD-8AE6-8F6E9D9D324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I55</xm:sqref>
        </x14:conditionalFormatting>
        <x14:conditionalFormatting xmlns:xm="http://schemas.microsoft.com/office/excel/2006/main">
          <x14:cfRule type="cellIs" priority="2053" operator="equal" id="{3A3B5F0B-4037-4687-A0EC-556D478392E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054" operator="equal" id="{85476BB8-8AA8-4524-B034-4D18D118E48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055" operator="equal" id="{0D60B8A9-2114-459B-B5BE-B76D0105E0F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I55</xm:sqref>
        </x14:conditionalFormatting>
        <x14:conditionalFormatting xmlns:xm="http://schemas.microsoft.com/office/excel/2006/main">
          <x14:cfRule type="cellIs" priority="2026" operator="equal" id="{A34B757C-CD04-453F-85C6-B92CAE23FA4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027" operator="equal" id="{EFB0F2A9-A51D-47A7-A1C3-0FED0CCA95D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28" operator="equal" id="{8F21A1A7-AABB-439E-8E57-D326C0A2C1C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029" operator="equal" id="{8AD771CB-EB6A-4FA5-95DE-06AFB91A0EA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030" operator="equal" id="{EA9CD592-ABE1-4BD6-922B-89F52880125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031" operator="equal" id="{981654FE-0547-4DBE-BBA7-3CDA356D730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032" operator="equal" id="{BA498CA6-DC04-4FA6-90F1-1C46B8F38DD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033" operator="equal" id="{986993C5-C332-4BB9-A344-E0B928D22A9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034" operator="equal" id="{D9B3596B-BCCE-4184-91F1-97009EDB8CE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035" operator="equal" id="{60C3A4FA-3B00-4688-A27B-5479A702871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036" operator="equal" id="{B30B9FE3-2B1C-4DAA-BAAB-F8753A9E5B5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037" operator="equal" id="{C53B3C05-A3A8-407F-9BA0-E82F88C76A9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J55</xm:sqref>
        </x14:conditionalFormatting>
        <x14:conditionalFormatting xmlns:xm="http://schemas.microsoft.com/office/excel/2006/main">
          <x14:cfRule type="cellIs" priority="2038" operator="equal" id="{087AA2C5-9944-4780-B9F1-E6BF49B19AB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039" operator="equal" id="{2F90BC89-F784-4311-A8CA-C2C0B35DF9F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040" operator="equal" id="{8B60E4B4-A146-4BA5-B8A2-F3E4BDB5D4F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J55</xm:sqref>
        </x14:conditionalFormatting>
        <x14:conditionalFormatting xmlns:xm="http://schemas.microsoft.com/office/excel/2006/main">
          <x14:cfRule type="cellIs" priority="2011" operator="equal" id="{FDE81BF3-2C21-4D49-A794-0FFA6E0FE49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012" operator="equal" id="{AB723397-3CE1-4465-BAA5-5D532C350DA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13" operator="equal" id="{B34F3B67-3D6F-4069-BA44-46EB18A412C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014" operator="equal" id="{13244F4A-7453-4DD4-A92E-0D3F8B19031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015" operator="equal" id="{B4B31C5B-0D79-4005-BFFC-38C88750F6B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016" operator="equal" id="{2087467D-FFBA-48FA-908C-E3B88E4041E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017" operator="equal" id="{E8925DB0-C28E-4E41-BF92-2F357890F8B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018" operator="equal" id="{FDA56B37-BE3E-44BB-B463-61E548ACCE5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019" operator="equal" id="{88FE7B71-9CAE-45BA-A4A2-DC3BE590299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020" operator="equal" id="{65642C0E-5CAD-4F6A-B910-7E168FFB258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021" operator="equal" id="{23E85264-FE71-48CD-9540-03E422CA75E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022" operator="equal" id="{6EAC4E95-0729-486B-888F-EC787F65EB2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K55</xm:sqref>
        </x14:conditionalFormatting>
        <x14:conditionalFormatting xmlns:xm="http://schemas.microsoft.com/office/excel/2006/main">
          <x14:cfRule type="cellIs" priority="2023" operator="equal" id="{F4EFC1F9-2CFB-41FE-9F73-D62DE5605AF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024" operator="equal" id="{6E8080CB-7747-4A0C-9EE4-A10E212DD9B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025" operator="equal" id="{F7CC0CF4-A012-4DBF-891D-BA014F17A33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K55</xm:sqref>
        </x14:conditionalFormatting>
        <x14:conditionalFormatting xmlns:xm="http://schemas.microsoft.com/office/excel/2006/main">
          <x14:cfRule type="cellIs" priority="1996" operator="equal" id="{C81A6F7C-C72E-4D04-96B1-2B06F63A94F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997" operator="equal" id="{51D25A9B-3CC1-4F2F-8687-E98D64554F6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98" operator="equal" id="{09C089DA-E1A4-4F65-ABC4-09156144E78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999" operator="equal" id="{1D07449B-9A90-4E96-AD78-8A4256326F4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000" operator="equal" id="{F8EBE03B-0252-4724-B594-EE571522206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001" operator="equal" id="{E6359FAB-294F-4883-901F-D49D31A4119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002" operator="equal" id="{0646C486-9477-4A22-ACEF-9DDE55585B4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003" operator="equal" id="{5667AFB1-42EA-42A3-999B-532859FF473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004" operator="equal" id="{0B1489CE-42BC-45F9-B8AA-5BD59857C5F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005" operator="equal" id="{18105E6A-7426-4CA7-9F56-96074D68E9D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006" operator="equal" id="{029694A3-9BFB-4804-9987-B945E840A12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007" operator="equal" id="{167F7291-E5C8-45DF-83BD-27A30EAFD55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L55</xm:sqref>
        </x14:conditionalFormatting>
        <x14:conditionalFormatting xmlns:xm="http://schemas.microsoft.com/office/excel/2006/main">
          <x14:cfRule type="cellIs" priority="2008" operator="equal" id="{7733ED59-85B6-46BC-8C57-F48C0AB81AC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009" operator="equal" id="{0CB11576-0FE4-48F9-8F17-24341D86FD5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010" operator="equal" id="{4255E435-93F2-467A-876F-0EAE1212CE2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L55</xm:sqref>
        </x14:conditionalFormatting>
        <x14:conditionalFormatting xmlns:xm="http://schemas.microsoft.com/office/excel/2006/main">
          <x14:cfRule type="cellIs" priority="1981" operator="equal" id="{99A50F76-A5A6-4568-9159-6345EAC73ED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982" operator="equal" id="{86696947-8D19-4470-89A3-BBF28BA5473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3" operator="equal" id="{BA311512-24C9-45C5-A886-F5E06AED8C9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984" operator="equal" id="{DB509E89-E4E0-4AD6-8B9C-FDDC5CB57DE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985" operator="equal" id="{4FBA7375-02E5-452F-BA18-9876DA06005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986" operator="equal" id="{5AA21AB7-3D45-4574-9F25-91E104E669F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987" operator="equal" id="{DD544FAE-DC93-457B-976F-0D45247DAF0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988" operator="equal" id="{8BEB0035-3282-4CB5-90FB-67052230063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989" operator="equal" id="{73EC5B48-0C7E-462B-BD58-9D283277030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990" operator="equal" id="{FA2B645E-EC8F-45C7-B761-14BB14AC2BB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991" operator="equal" id="{BD61ABA7-07AD-4CF0-A79C-A64ABFF4B4F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992" operator="equal" id="{D812064C-F92B-4D6B-9B6F-3D365DCB861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M55</xm:sqref>
        </x14:conditionalFormatting>
        <x14:conditionalFormatting xmlns:xm="http://schemas.microsoft.com/office/excel/2006/main">
          <x14:cfRule type="cellIs" priority="1993" operator="equal" id="{4C637CCE-0C06-43FF-86F8-41E858F7418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994" operator="equal" id="{DA605797-C8F5-4BC2-88EE-4B341B2D3A3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995" operator="equal" id="{2449CBD1-6907-4FC9-86A1-4149D82037E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M55</xm:sqref>
        </x14:conditionalFormatting>
        <x14:conditionalFormatting xmlns:xm="http://schemas.microsoft.com/office/excel/2006/main">
          <x14:cfRule type="cellIs" priority="1966" operator="equal" id="{C5AE843B-9406-4139-B876-3EE215355AC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967" operator="equal" id="{9C3F5DEB-D81B-41FE-90F6-D778362FC98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68" operator="equal" id="{3C09A023-7671-4C8D-A8B3-7F8C7F8E49A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969" operator="equal" id="{D0F507E6-AA37-4CF1-AF77-DFE2A05207E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970" operator="equal" id="{0FCC075B-7D1F-4E86-8EFC-B0369A1A8BC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971" operator="equal" id="{1435D386-D004-450A-A5D8-988CE61C17D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972" operator="equal" id="{B8273576-6DC4-4609-85D7-F601B9C8970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973" operator="equal" id="{E34B13E3-F6DA-4939-BE27-1C03BA53A01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974" operator="equal" id="{96A80546-CCE3-4B63-A4BD-5CB59D591E3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975" operator="equal" id="{E1031789-1037-48EE-BC80-23267064F00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976" operator="equal" id="{021668C5-A953-4928-91A4-F3670C0315B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977" operator="equal" id="{AD824690-7B71-4398-97EB-DA570AFEB01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N55</xm:sqref>
        </x14:conditionalFormatting>
        <x14:conditionalFormatting xmlns:xm="http://schemas.microsoft.com/office/excel/2006/main">
          <x14:cfRule type="cellIs" priority="1978" operator="equal" id="{FDF2A15F-2576-45C8-B5B4-A69744CE008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979" operator="equal" id="{C952D126-1632-4595-86A4-76155E6F5B2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980" operator="equal" id="{9F164B55-CF54-4568-B6DE-A22F5DA927C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N55</xm:sqref>
        </x14:conditionalFormatting>
        <x14:conditionalFormatting xmlns:xm="http://schemas.microsoft.com/office/excel/2006/main">
          <x14:cfRule type="cellIs" priority="1951" operator="equal" id="{9AD3273F-4AB1-4C14-BE6C-FA866ECB3BE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952" operator="equal" id="{76354D68-2417-44A7-872E-114B8D39562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53" operator="equal" id="{CE83F2F8-BFED-40FD-AD63-CCC64C0FB50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954" operator="equal" id="{3F762FFD-93A8-4C22-B904-4BCBF5D7F61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955" operator="equal" id="{4201F611-9665-476B-851C-7FF362B08CD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956" operator="equal" id="{946B6E9A-0E60-4160-AD23-45CA0300D1B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957" operator="equal" id="{14CA84F5-A9D6-4E20-B62C-186BD1CBC2A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958" operator="equal" id="{B93439D2-16AC-4910-9D5C-93A56EA33E4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959" operator="equal" id="{B7A091E3-E6FB-42C4-8597-AA122E8A6D1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960" operator="equal" id="{0B40AE3B-E314-483D-8FD2-519FE1B2E71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961" operator="equal" id="{ED6D81D7-4B5F-4F0C-AC71-745B5CFED5F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962" operator="equal" id="{BCC643AC-8B0D-4764-B90A-34CCCE39099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O55</xm:sqref>
        </x14:conditionalFormatting>
        <x14:conditionalFormatting xmlns:xm="http://schemas.microsoft.com/office/excel/2006/main">
          <x14:cfRule type="cellIs" priority="1963" operator="equal" id="{F90E6A1B-45B6-4C10-80F0-6304D956CF0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964" operator="equal" id="{3E324F57-13A2-4A15-8096-F50E3F24149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965" operator="equal" id="{7184DB01-6B46-482E-BBBD-B5F604178F1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O55</xm:sqref>
        </x14:conditionalFormatting>
        <x14:conditionalFormatting xmlns:xm="http://schemas.microsoft.com/office/excel/2006/main">
          <x14:cfRule type="cellIs" priority="1936" operator="equal" id="{DE8591BC-F1A9-496B-B524-539A2D494F5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937" operator="equal" id="{800180CB-086D-443B-8C32-D0801702B6E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8" operator="equal" id="{99C413F9-CA9B-4501-ADC9-494000BC2A5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939" operator="equal" id="{B57496DA-6C19-4CF1-9F93-5FFC422D4AF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940" operator="equal" id="{0DE4D1C7-8175-4821-833E-07008A90DCD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941" operator="equal" id="{5D20B317-A67F-49FE-B9DE-46B6560228D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942" operator="equal" id="{D89AE37E-47F8-47E8-8D61-759C078E8F9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943" operator="equal" id="{E7ADBB9F-16C9-4D05-93EE-8B4DF9B6DD1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944" operator="equal" id="{1524FD17-5004-45F0-90E3-1422AAFF129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945" operator="equal" id="{C9F7038E-29CD-42D1-876B-1F5E3E7C5EE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946" operator="equal" id="{7FC7E3C8-4A11-4D65-836F-C9BFA70B468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947" operator="equal" id="{A33BB7BC-79F0-4A7D-B54E-EC55D178CA9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P55</xm:sqref>
        </x14:conditionalFormatting>
        <x14:conditionalFormatting xmlns:xm="http://schemas.microsoft.com/office/excel/2006/main">
          <x14:cfRule type="cellIs" priority="1948" operator="equal" id="{C3946EB3-02EE-4612-83CB-DDAEFE216C5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949" operator="equal" id="{FDF32FF4-5652-4A1A-8DC5-C5088C20E1F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950" operator="equal" id="{1FA0774B-F6A1-4E86-BEE5-22925EB5D8F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P55</xm:sqref>
        </x14:conditionalFormatting>
        <x14:conditionalFormatting xmlns:xm="http://schemas.microsoft.com/office/excel/2006/main">
          <x14:cfRule type="cellIs" priority="1921" operator="equal" id="{220C1004-3AA9-4027-98F8-175B2885AB5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922" operator="equal" id="{AEAD8124-17DE-4804-AE5D-A1C10220CF4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23" operator="equal" id="{6B08BBF3-C2A8-457C-9969-BD0207A92C9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924" operator="equal" id="{7E2AF5E4-5D47-4BB0-A8D7-A9288FCBCA0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925" operator="equal" id="{B87F059C-0ABD-47F7-97DA-4452C0E22A8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926" operator="equal" id="{9CEEAC16-E6C8-410D-A958-0AC842CDAD8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927" operator="equal" id="{FA72676E-80F3-46C8-90A3-88AC58E54CA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928" operator="equal" id="{C1E99E2C-31F6-46DD-9814-C0FCA2F3391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929" operator="equal" id="{A493F08D-B66B-4444-BF31-5394464FC37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930" operator="equal" id="{98B06603-8961-4241-AE8F-1F4A80AB9E4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931" operator="equal" id="{1D513AD6-71F0-4593-AB70-B0EF174A6E9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932" operator="equal" id="{4DB80710-0E90-4FDD-91C0-E0BD519AA40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Q55</xm:sqref>
        </x14:conditionalFormatting>
        <x14:conditionalFormatting xmlns:xm="http://schemas.microsoft.com/office/excel/2006/main">
          <x14:cfRule type="cellIs" priority="1933" operator="equal" id="{3B028016-7C2C-4DF6-B39A-E4686F46C38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934" operator="equal" id="{0A6B1509-9E7A-4A14-ACB5-341B2A8468E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935" operator="equal" id="{DFEEFE1A-D8B2-4ABC-9C93-E50A1457D0A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Q55</xm:sqref>
        </x14:conditionalFormatting>
        <x14:conditionalFormatting xmlns:xm="http://schemas.microsoft.com/office/excel/2006/main">
          <x14:cfRule type="cellIs" priority="1906" operator="equal" id="{5C2296CB-2C6A-46EF-B495-E362B9779CD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907" operator="equal" id="{A6FB22F3-2752-418D-B4D0-D70F42D2F5B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08" operator="equal" id="{38716BBA-74DD-4244-9AF3-1943126B8A2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909" operator="equal" id="{53C9F7C2-40D1-41A8-A9E1-B9929AE19DA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910" operator="equal" id="{4382B44A-85AA-4B20-9BEA-CEBDA79DD7B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911" operator="equal" id="{0BF82E36-A1D8-4F8E-99C5-2B870081FF8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912" operator="equal" id="{AD52AD2A-41E3-4C6A-AE08-B6DB0104525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913" operator="equal" id="{7AC6217A-42D7-4CBE-8CAD-C6A19BAC296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914" operator="equal" id="{075CE3B0-E0ED-4087-A19F-A31744F69B3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915" operator="equal" id="{BF7B429D-8BC2-4768-A1CC-469E04D0E69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916" operator="equal" id="{09ACD80F-C469-4F2F-9504-8F5EB23CDA0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917" operator="equal" id="{D3EEA5FF-5951-4449-BE1F-D4C4AAE46FD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B56</xm:sqref>
        </x14:conditionalFormatting>
        <x14:conditionalFormatting xmlns:xm="http://schemas.microsoft.com/office/excel/2006/main">
          <x14:cfRule type="cellIs" priority="1918" operator="equal" id="{D784A5BD-AE7E-477D-BECB-6A686DCA63F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919" operator="equal" id="{C8C57BD1-A593-4245-8AC3-10D7F3B2307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920" operator="equal" id="{6C3082EC-8425-43BA-B525-5703B9E9B89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B56</xm:sqref>
        </x14:conditionalFormatting>
        <x14:conditionalFormatting xmlns:xm="http://schemas.microsoft.com/office/excel/2006/main">
          <x14:cfRule type="cellIs" priority="1891" operator="equal" id="{50B91D3D-CAF2-4148-9EF1-D5FAB191173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892" operator="equal" id="{8BEB825C-ADFE-49A2-A9C2-FE3B5F17DE8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93" operator="equal" id="{BC291D41-2330-4719-9175-924A3674CE2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894" operator="equal" id="{2E94EF6B-38F3-4755-B3ED-DE71F411717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895" operator="equal" id="{6E9868DB-619E-4CC9-924B-344F64D5403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896" operator="equal" id="{E4047F17-4EAF-4E7C-BC76-C51603D990F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897" operator="equal" id="{FF6463AC-0D69-4572-A002-7C3BB758500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898" operator="equal" id="{8DA67D1D-F840-406F-95F0-BD07D35433C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899" operator="equal" id="{9004DDFE-70A7-417D-A06E-5B4204C5B97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900" operator="equal" id="{EAD9D208-9781-4540-A036-28A1B372E9F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901" operator="equal" id="{BF2C251C-C383-4A55-AAA5-F0D545EBE2A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902" operator="equal" id="{32117A38-5F2B-4788-9C0A-AC0FB78E2B4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C56</xm:sqref>
        </x14:conditionalFormatting>
        <x14:conditionalFormatting xmlns:xm="http://schemas.microsoft.com/office/excel/2006/main">
          <x14:cfRule type="cellIs" priority="1903" operator="equal" id="{9EC1171E-6116-4BBA-A9B2-C5E8FB9E691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904" operator="equal" id="{BA44216A-EE0A-4042-BB8D-219BD56F62E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905" operator="equal" id="{1D015E5B-CB53-46FC-96FF-48B460806BA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C56</xm:sqref>
        </x14:conditionalFormatting>
        <x14:conditionalFormatting xmlns:xm="http://schemas.microsoft.com/office/excel/2006/main">
          <x14:cfRule type="cellIs" priority="1876" operator="equal" id="{C53B7BBF-329A-4ED7-8D96-8D97CE56702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877" operator="equal" id="{6590B19B-DC9F-4546-8C58-2D66F434A60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78" operator="equal" id="{8489BD83-9765-4E5C-9AEB-94D13020263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879" operator="equal" id="{70799150-9371-47BD-B9B7-4453DF3B10B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880" operator="equal" id="{9EE02E64-F42C-4E5E-9A01-15B7D124396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881" operator="equal" id="{E3D009D6-EF9E-47C8-AD48-DE398D6172A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882" operator="equal" id="{51F0ED23-D169-4CE3-8B0E-30EB44E6341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883" operator="equal" id="{3DE39B39-65A0-4A6C-822A-6BDB01FF1EB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884" operator="equal" id="{46C4B607-7067-43D5-AE05-C545BB95638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885" operator="equal" id="{A790E371-2633-4D2A-A36D-F011BAF7A68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886" operator="equal" id="{749DD69A-8DF4-4D7B-94C4-03694DC798B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887" operator="equal" id="{89136E37-2A19-491B-8AC4-7A5FA9D338E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D56</xm:sqref>
        </x14:conditionalFormatting>
        <x14:conditionalFormatting xmlns:xm="http://schemas.microsoft.com/office/excel/2006/main">
          <x14:cfRule type="cellIs" priority="1888" operator="equal" id="{8DBA682E-62BC-49F7-A39A-C9D9AFDBBD3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889" operator="equal" id="{04BEB786-FECA-47B2-B01F-7F5C111DDA4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890" operator="equal" id="{4EECE077-8D2C-44BB-A2E2-CCF206C184A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D56</xm:sqref>
        </x14:conditionalFormatting>
        <x14:conditionalFormatting xmlns:xm="http://schemas.microsoft.com/office/excel/2006/main">
          <x14:cfRule type="cellIs" priority="1861" operator="equal" id="{95A967A0-B40D-4DC0-B60F-704AD6F3367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862" operator="equal" id="{8759E63E-9CD3-4979-ADDC-92453C0A1E1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63" operator="equal" id="{985093F2-2A87-4C7C-9103-32E6D2B58E4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864" operator="equal" id="{B34715C2-2255-4A99-B103-BBBD28F7836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865" operator="equal" id="{6DCBD299-6D67-44CB-B4BB-16679163BAE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866" operator="equal" id="{63BC4BC5-51FD-42A6-B706-D2D395D70DC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867" operator="equal" id="{966BE283-99B6-4032-999D-B64C9C11226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868" operator="equal" id="{444387DD-292A-4EBB-8A89-6C008F62768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869" operator="equal" id="{2C4BC54E-BECE-4497-B4DF-9E8D614D890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870" operator="equal" id="{8449D29B-BAAF-45A8-93EB-B4BE3834646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871" operator="equal" id="{9412EB54-51D5-4018-A5B1-B1BF59CE0C6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872" operator="equal" id="{E238A132-4914-4FB2-9900-1C721D2AE23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E56</xm:sqref>
        </x14:conditionalFormatting>
        <x14:conditionalFormatting xmlns:xm="http://schemas.microsoft.com/office/excel/2006/main">
          <x14:cfRule type="cellIs" priority="1873" operator="equal" id="{F731E132-06FB-49E6-AA71-F133A282694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874" operator="equal" id="{961EA79E-E18F-41A1-A11B-B53814F8AAA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875" operator="equal" id="{ED6E8CD4-0886-440D-90CB-46C6A6B87A8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E56</xm:sqref>
        </x14:conditionalFormatting>
        <x14:conditionalFormatting xmlns:xm="http://schemas.microsoft.com/office/excel/2006/main">
          <x14:cfRule type="cellIs" priority="1786" operator="equal" id="{EE22143A-94F4-4191-9AD8-B976F8BCB2D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787" operator="equal" id="{5831BD81-389E-4897-B137-29B20CE84C0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88" operator="equal" id="{F642680F-85BE-4835-B510-BF7FF29F979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789" operator="equal" id="{A2E61E12-D8AB-4F66-AB40-ACCD359EEE8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790" operator="equal" id="{0EE2F057-4B69-4E57-A030-DCEFF346F17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791" operator="equal" id="{0F8631BC-20C7-4D49-936E-0C9F5F259D0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792" operator="equal" id="{E6B41AFB-965B-4BE1-A17A-EF98AD99A2C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793" operator="equal" id="{E5E1159F-DE70-4955-B345-71C939CBD95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794" operator="equal" id="{AC3E5CFB-A1AD-4ADE-B79C-3FB51FED46A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795" operator="equal" id="{4BC3ADF1-1C1B-42CA-A214-9F4172458AE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796" operator="equal" id="{8F30A28B-39ED-41DC-B1C9-F9D969D0DC1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797" operator="equal" id="{0A36CA9E-17A8-4291-938C-9F294B1753B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J56</xm:sqref>
        </x14:conditionalFormatting>
        <x14:conditionalFormatting xmlns:xm="http://schemas.microsoft.com/office/excel/2006/main">
          <x14:cfRule type="cellIs" priority="1798" operator="equal" id="{72135777-E7EA-4210-BE78-9C30FCCC8CA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799" operator="equal" id="{43C4F918-6808-43FA-873B-7A1039D4F89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800" operator="equal" id="{B82D77F2-5879-464D-91DE-D460C508C32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J56</xm:sqref>
        </x14:conditionalFormatting>
        <x14:conditionalFormatting xmlns:xm="http://schemas.microsoft.com/office/excel/2006/main">
          <x14:cfRule type="cellIs" priority="1771" operator="equal" id="{5C4335E3-3A57-4B65-BB24-8112C4C19CE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772" operator="equal" id="{0AA55985-7937-4E00-911E-61C139ABE46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73" operator="equal" id="{C0AE661B-4FF1-4ABC-BB93-1A9776E1290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774" operator="equal" id="{EC8761E6-1708-4B88-89E3-8BB92098E89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775" operator="equal" id="{7C2CF751-3420-423A-AA91-41B93228E36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776" operator="equal" id="{55014992-9A90-4DDB-BFD8-CDB7E819DD9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777" operator="equal" id="{232CC053-49B4-4942-AB1F-B7B3383FD6E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778" operator="equal" id="{DA80C02B-5EF7-4826-9532-DEEF1BF8BB2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779" operator="equal" id="{FC07FA14-B846-4AFA-895C-695A67AB339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780" operator="equal" id="{E5830FB1-1659-4DCA-A800-CE5F45C545A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781" operator="equal" id="{FCAD26E3-473F-4FF2-B65E-08A0D743B5C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782" operator="equal" id="{987A248F-0F62-4449-9981-653295EC3C2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K56</xm:sqref>
        </x14:conditionalFormatting>
        <x14:conditionalFormatting xmlns:xm="http://schemas.microsoft.com/office/excel/2006/main">
          <x14:cfRule type="cellIs" priority="1783" operator="equal" id="{D6AF946D-36B9-4A4A-91C5-BE806F86C1C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784" operator="equal" id="{085C05E0-C708-4600-8262-C9C7E81A8B2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785" operator="equal" id="{C478578C-46BB-427A-9804-D0FB70F4552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K56</xm:sqref>
        </x14:conditionalFormatting>
        <x14:conditionalFormatting xmlns:xm="http://schemas.microsoft.com/office/excel/2006/main">
          <x14:cfRule type="cellIs" priority="1756" operator="equal" id="{42657056-1DFA-4B37-9681-EF00641AB28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757" operator="equal" id="{10D7C739-F8E0-4711-95C9-B0AD763F8EB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58" operator="equal" id="{B51D41B6-4947-4F45-BB41-B8561A107FC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759" operator="equal" id="{D9FC8C31-6A43-4724-9BDA-7784DBCA86A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760" operator="equal" id="{951974A2-FEE2-4F26-A03E-6942C2DC120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761" operator="equal" id="{6E7E798A-082C-4444-9AEC-6C3E5E1BEAA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762" operator="equal" id="{C8090A4F-0BA7-449F-8A55-1607F24EEAC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763" operator="equal" id="{7E776EF7-B7C2-4384-BE1C-9850E6FC1EA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764" operator="equal" id="{47A4EF7C-D909-45BB-ADB7-C23A7A7B3BC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765" operator="equal" id="{0C330B47-50D6-4D5E-9418-36D829BC8EA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766" operator="equal" id="{E421449D-C73D-4721-9C88-93C7F929D5A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767" operator="equal" id="{D6E29AB4-B899-4A22-8D4C-9BA7872B74B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L56</xm:sqref>
        </x14:conditionalFormatting>
        <x14:conditionalFormatting xmlns:xm="http://schemas.microsoft.com/office/excel/2006/main">
          <x14:cfRule type="cellIs" priority="1768" operator="equal" id="{83BD10A7-7EBF-4991-9649-0FCA75BE106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769" operator="equal" id="{EC3902DB-56CB-45EB-9A5A-A50469EBA79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770" operator="equal" id="{D0992945-2F49-4719-B53D-2050290B409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L56</xm:sqref>
        </x14:conditionalFormatting>
        <x14:conditionalFormatting xmlns:xm="http://schemas.microsoft.com/office/excel/2006/main">
          <x14:cfRule type="cellIs" priority="1741" operator="equal" id="{1A8F3346-F329-45FA-9BF4-4937A3AE653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742" operator="equal" id="{3A5CC8F4-EA5F-42E1-B7C1-6B94001F007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43" operator="equal" id="{E66AC2CB-BD7A-4AD2-A010-2B4DA7237BB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744" operator="equal" id="{0D03BB27-A999-42F3-A4E7-358D1E727C6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745" operator="equal" id="{57F3014C-1D25-4DE9-86F7-729ED711176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746" operator="equal" id="{52D8DCE6-4FB6-41C8-ABC5-35E36C885B6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747" operator="equal" id="{A9EC4EE2-CA9F-4CE9-9240-559686F8325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748" operator="equal" id="{8677EC3C-5AEC-420E-8325-FC9233973A2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749" operator="equal" id="{AF586C18-5FEB-4805-8F7E-F290C52182B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750" operator="equal" id="{77DF2F14-E5B4-4318-9AC6-231568193B3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751" operator="equal" id="{2DA49AF4-FE4C-4B65-B149-002024297AA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752" operator="equal" id="{A542ACF5-4FB9-4B12-B18B-02A0651EEF4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M56</xm:sqref>
        </x14:conditionalFormatting>
        <x14:conditionalFormatting xmlns:xm="http://schemas.microsoft.com/office/excel/2006/main">
          <x14:cfRule type="cellIs" priority="1753" operator="equal" id="{031A5F66-1AC8-4B1C-AE33-AA9A51B7C80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754" operator="equal" id="{08CF7F84-6314-4F24-B365-99A4B059C67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755" operator="equal" id="{2F0ECD42-BE17-4584-8052-013DC7A0CD0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M56</xm:sqref>
        </x14:conditionalFormatting>
        <x14:conditionalFormatting xmlns:xm="http://schemas.microsoft.com/office/excel/2006/main">
          <x14:cfRule type="cellIs" priority="1726" operator="equal" id="{FD13D1A5-7776-4660-93C4-09EB9D427E2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727" operator="equal" id="{15613543-EA46-4249-99B5-36EA2C2C90F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28" operator="equal" id="{B235F4DE-537E-4D74-924F-1E7C59D9BD7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729" operator="equal" id="{B6DBA3B1-9807-40C7-8993-43312EEFD2A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730" operator="equal" id="{BEF7A97F-A345-48D2-965C-A5CD5628F3E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731" operator="equal" id="{C337F379-FA76-4CE2-9FE4-88E0943331A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732" operator="equal" id="{91515BE4-0EBD-4967-9BBD-4804D978B67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733" operator="equal" id="{CBBE2FAE-0CD7-4DA3-9053-598387C854B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734" operator="equal" id="{A5C52994-EB28-4AF0-BE26-361497069F7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735" operator="equal" id="{582B7B12-6ACF-43C8-8925-3558ED677D0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736" operator="equal" id="{2CECE16D-9A89-4CBB-B332-70C3038FDA9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737" operator="equal" id="{6E052725-6728-4D8E-A792-0099950561C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N56</xm:sqref>
        </x14:conditionalFormatting>
        <x14:conditionalFormatting xmlns:xm="http://schemas.microsoft.com/office/excel/2006/main">
          <x14:cfRule type="cellIs" priority="1738" operator="equal" id="{03F36E7E-9530-44F4-B5D3-5AD5D22C0CD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739" operator="equal" id="{5486131C-1AC3-493C-8989-D0D1D6ED094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740" operator="equal" id="{3DA31ABD-D367-47AB-9113-FFEE91BBD49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N56</xm:sqref>
        </x14:conditionalFormatting>
        <x14:conditionalFormatting xmlns:xm="http://schemas.microsoft.com/office/excel/2006/main">
          <x14:cfRule type="cellIs" priority="1711" operator="equal" id="{B428C339-376A-43EE-861C-8E438E6BF21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712" operator="equal" id="{DA019BE8-81F6-4AAF-B365-9D6F6CC86A5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713" operator="equal" id="{579F0AE2-BB19-414F-94E8-D65F5B9B0A1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714" operator="equal" id="{8426F5F5-E619-4280-B7FC-8350C7E79EC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715" operator="equal" id="{E967E7CF-4170-4C1B-B7C9-419B0FBC253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716" operator="equal" id="{40AC9A27-26BC-4963-8EE0-156C1A2DCB0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717" operator="equal" id="{D1849BD1-98C1-4D13-9254-DE3016CD332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718" operator="equal" id="{2AE154EF-2330-4B11-9300-4EF4FDBA9D4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719" operator="equal" id="{14E512AC-BCD0-4E67-B464-DE6AEE713E7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720" operator="equal" id="{323B77EE-4E63-4816-8A9B-20572EDD247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721" operator="equal" id="{1EC7205D-7A48-4ECB-9C95-E570D16E987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722" operator="equal" id="{5A565A9C-F51D-4E68-8375-BBD1B929AD1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O56</xm:sqref>
        </x14:conditionalFormatting>
        <x14:conditionalFormatting xmlns:xm="http://schemas.microsoft.com/office/excel/2006/main">
          <x14:cfRule type="cellIs" priority="1723" operator="equal" id="{03FF14D6-691A-4DF9-B9C0-5A407F26B14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724" operator="equal" id="{865EF4C3-B478-4650-9E16-0B2A3B6784B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725" operator="equal" id="{BC0CF98B-38FC-4B13-8FA8-D74C64B9C2E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O56</xm:sqref>
        </x14:conditionalFormatting>
        <x14:conditionalFormatting xmlns:xm="http://schemas.microsoft.com/office/excel/2006/main">
          <x14:cfRule type="cellIs" priority="1696" operator="equal" id="{044D3299-BF5D-4267-BFD5-EF309F77C4C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697" operator="equal" id="{59BF2C29-5C65-4500-BAB6-1B2549191A6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98" operator="equal" id="{A92DB6D0-A355-4EC7-B389-6986019F43B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699" operator="equal" id="{EF9BB911-4E0D-4ACA-AE59-4EEC20EB410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700" operator="equal" id="{30441FC5-724B-4865-8FF1-134B949C63C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701" operator="equal" id="{310E5704-8FAB-4604-B0D6-BE2DF868FFB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702" operator="equal" id="{173CB454-EC4F-422D-833C-95E156A4047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703" operator="equal" id="{2462EFDE-1578-4861-A318-1705833E82F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704" operator="equal" id="{D43C7862-2213-44BD-A8AC-41EFF31BC6E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705" operator="equal" id="{3A7C1589-60FD-4551-9F7C-1A79DAE4E82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706" operator="equal" id="{31691BF9-9AE6-4764-AEF6-6AFB6DD520B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707" operator="equal" id="{43D23F91-BC3B-452D-B6E3-40D810C3565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P56</xm:sqref>
        </x14:conditionalFormatting>
        <x14:conditionalFormatting xmlns:xm="http://schemas.microsoft.com/office/excel/2006/main">
          <x14:cfRule type="cellIs" priority="1708" operator="equal" id="{13EBBF55-B2CF-43ED-8F67-DD39C168964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709" operator="equal" id="{0A7E630C-45E2-4210-9DD6-A678AF8694E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710" operator="equal" id="{81BF8EBE-C7DF-4EAD-B326-261F0ED3148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P56</xm:sqref>
        </x14:conditionalFormatting>
        <x14:conditionalFormatting xmlns:xm="http://schemas.microsoft.com/office/excel/2006/main">
          <x14:cfRule type="cellIs" priority="1666" operator="equal" id="{AD11F266-527A-4B34-8BA2-648CE794910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667" operator="equal" id="{297C8EFD-31C6-4640-8016-FB37044E69F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68" operator="equal" id="{AA7E0615-F372-40AA-84ED-AF4145A82B9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669" operator="equal" id="{361E236A-8E7A-4E79-9B31-3CE305F94D2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670" operator="equal" id="{EBDA27B0-B112-4459-B57F-94160E36715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671" operator="equal" id="{B24051EB-4ACD-4F20-B8A2-A3B3D81E6AF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672" operator="equal" id="{C4AA4419-7AC2-4F03-BE04-2ED1537EDF8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673" operator="equal" id="{76896B3C-2FC7-4AFF-A308-5AC4AC8242A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674" operator="equal" id="{752805C6-B3E8-4D46-8AFA-BA4146F7C53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675" operator="equal" id="{F163EA8B-9713-4589-B9B0-57AB2DDF254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676" operator="equal" id="{51E667FD-786C-4559-8FC5-B375605B4274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677" operator="equal" id="{E21BF388-26B8-4233-91A1-B35E6CC5B86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R50</xm:sqref>
        </x14:conditionalFormatting>
        <x14:conditionalFormatting xmlns:xm="http://schemas.microsoft.com/office/excel/2006/main">
          <x14:cfRule type="cellIs" priority="1678" operator="equal" id="{3DABF4D4-0110-43A5-9644-9FFB3A2DA68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679" operator="equal" id="{3F950108-3DB6-4640-B7E1-29D0B2F8BDC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680" operator="equal" id="{799CD5BB-7D5B-4AB2-B468-FB2F42925EF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R50</xm:sqref>
        </x14:conditionalFormatting>
        <x14:conditionalFormatting xmlns:xm="http://schemas.microsoft.com/office/excel/2006/main">
          <x14:cfRule type="cellIs" priority="1651" operator="equal" id="{0BAC4791-FD2B-4811-B4CC-7E2B2D60E64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652" operator="equal" id="{125CE049-DC5F-4329-9376-D269B4DC9CC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53" operator="equal" id="{2162B3D2-A79E-4478-A4B7-64B50273706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654" operator="equal" id="{DD919BCE-EE30-4869-B008-32B0E91A833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655" operator="equal" id="{8C430A1E-7407-4537-94EC-D92A093AC4A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656" operator="equal" id="{4D6783BC-E147-4C37-A9B9-A18D50A5BE3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657" operator="equal" id="{884E031D-0DF9-4112-AE97-E0930C0C8EC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658" operator="equal" id="{6254AD91-9A52-4EC9-95E7-3389793E530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659" operator="equal" id="{BD9A4AD5-27CD-46BA-BF74-A040AE61FBA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660" operator="equal" id="{52481AE8-68FA-4DEA-9923-2D7407DC40F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661" operator="equal" id="{CFBE2094-525F-46C9-A60D-8B0A86FD118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662" operator="equal" id="{31CDD288-A6CB-4206-8F5F-CD5CB9C3600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S50</xm:sqref>
        </x14:conditionalFormatting>
        <x14:conditionalFormatting xmlns:xm="http://schemas.microsoft.com/office/excel/2006/main">
          <x14:cfRule type="cellIs" priority="1663" operator="equal" id="{8EB35117-54B6-4815-9C30-511C0B68AAF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664" operator="equal" id="{F4C1C9D5-CF08-4D65-A239-65FDC2D3D10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665" operator="equal" id="{5B512939-9F3F-4631-81DB-531ABA49034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S50</xm:sqref>
        </x14:conditionalFormatting>
        <x14:conditionalFormatting xmlns:xm="http://schemas.microsoft.com/office/excel/2006/main">
          <x14:cfRule type="cellIs" priority="1636" operator="equal" id="{4CBB78BC-50CB-467F-B80A-11F414F4127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637" operator="equal" id="{6521A80F-4B11-4BB8-961A-1824B11BEA1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38" operator="equal" id="{7FBC6041-4588-45D5-AA68-E6E883BB729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639" operator="equal" id="{6EB8AA57-264F-4CD6-974F-BFB7B03F7F8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640" operator="equal" id="{7033FF5E-CACB-410D-B90B-893B335BBC2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641" operator="equal" id="{C324C19D-9F4C-48FA-BB30-EF43E1D3BE4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642" operator="equal" id="{D69A3C24-B152-4E85-B83A-3AB8A41FE3A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643" operator="equal" id="{7F5E7090-C48F-4506-BAF7-40C4C191CE8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644" operator="equal" id="{6CAAC2E4-04B0-458B-8CA1-F74FA03E659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645" operator="equal" id="{7C95A769-973B-4876-B789-5723DBB97BA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646" operator="equal" id="{20C85564-B537-4703-AA91-54914AAB50F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647" operator="equal" id="{731C6B7A-FAFA-4114-A075-FBB283BDE3F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T50</xm:sqref>
        </x14:conditionalFormatting>
        <x14:conditionalFormatting xmlns:xm="http://schemas.microsoft.com/office/excel/2006/main">
          <x14:cfRule type="cellIs" priority="1648" operator="equal" id="{D3923ABE-53E6-4ACA-BF23-9D264C53FAA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649" operator="equal" id="{5350A94F-48E5-4C30-BC54-70ED658CFF9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650" operator="equal" id="{FCAFD0CE-9FB8-48FC-BA08-3CCDA634DBC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T50</xm:sqref>
        </x14:conditionalFormatting>
        <x14:conditionalFormatting xmlns:xm="http://schemas.microsoft.com/office/excel/2006/main">
          <x14:cfRule type="cellIs" priority="1621" operator="equal" id="{19369142-72D8-4BDF-8C51-E25F4F5FB78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622" operator="equal" id="{36BACE8B-356F-44B1-8272-4FFB836DE61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23" operator="equal" id="{E98D1A94-E431-45DE-92A5-B156D2F678C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624" operator="equal" id="{FC773F6E-2465-4DE4-902A-12DD695FEE4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625" operator="equal" id="{BEA11CB9-3C4A-40BB-9414-DCF2E401826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626" operator="equal" id="{5347B0E4-98E5-43A0-B1D0-7938F8105AF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627" operator="equal" id="{DD180579-DC09-48F3-B4DF-8274225556F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628" operator="equal" id="{6A573025-1A05-4EC4-B355-BB4D35341C7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629" operator="equal" id="{99CEDC53-BFA4-4D6A-9728-49271675D91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630" operator="equal" id="{900CB000-539C-4859-8615-B4CA5A01672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631" operator="equal" id="{E1CE9A6E-6EC7-4054-B4EC-8EF6704E0E9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632" operator="equal" id="{DC782C1B-79A3-413B-8186-DDB085A468F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U50</xm:sqref>
        </x14:conditionalFormatting>
        <x14:conditionalFormatting xmlns:xm="http://schemas.microsoft.com/office/excel/2006/main">
          <x14:cfRule type="cellIs" priority="1633" operator="equal" id="{3DE52DA3-654E-4241-AD62-470F0E2A206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634" operator="equal" id="{C91A58F0-E400-48D9-A057-A4B165314C1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635" operator="equal" id="{28D5A3B1-7D12-46F7-8A1A-68CC10E1B79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U50</xm:sqref>
        </x14:conditionalFormatting>
        <x14:conditionalFormatting xmlns:xm="http://schemas.microsoft.com/office/excel/2006/main">
          <x14:cfRule type="cellIs" priority="1606" operator="equal" id="{BB1A0CD5-E309-4F98-9863-EBC8B7575B3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607" operator="equal" id="{64B2FB32-7E8C-4571-AE31-A0C2AA5F5EA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08" operator="equal" id="{FC3C1BA5-EF2A-499E-A1D9-F4D1AC8CC9F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609" operator="equal" id="{38ADAE73-523E-4F98-BC36-D436ED46CF6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610" operator="equal" id="{FFE6E005-8DE2-4837-8699-4BCB58E9512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611" operator="equal" id="{A9BE6D74-BF5B-469F-9670-84C538B6255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612" operator="equal" id="{62BE8A45-720A-44DC-A2FC-D130159E445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613" operator="equal" id="{B6D4696B-AF40-49D3-9672-FD89F5536DA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614" operator="equal" id="{CD6F76CB-F616-4D7E-8F04-178BA1873B2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615" operator="equal" id="{79A7D216-2520-4F82-92B6-DDCB309EB5A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616" operator="equal" id="{589962DF-BEB8-4FCC-AC20-70B4C46A9D3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617" operator="equal" id="{526309B2-41BC-4C56-BAF7-6F1FE44DF53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R51</xm:sqref>
        </x14:conditionalFormatting>
        <x14:conditionalFormatting xmlns:xm="http://schemas.microsoft.com/office/excel/2006/main">
          <x14:cfRule type="cellIs" priority="1618" operator="equal" id="{771FB71F-62BC-4A14-814B-15E8A925970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619" operator="equal" id="{888C2EBD-CEDC-49D1-86E6-96BD138182A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620" operator="equal" id="{7DEF2CCF-2439-4EEC-A881-1DE0E45720F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R51</xm:sqref>
        </x14:conditionalFormatting>
        <x14:conditionalFormatting xmlns:xm="http://schemas.microsoft.com/office/excel/2006/main">
          <x14:cfRule type="cellIs" priority="1591" operator="equal" id="{80DF21F1-45B7-4CFE-8DF2-B020D7EDC77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592" operator="equal" id="{337D71B4-738D-4F60-8B56-DB1A85BEFCE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93" operator="equal" id="{E0E32C29-ECB0-48A3-BAC2-377BE8302CB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594" operator="equal" id="{1AD8E88D-88C8-49E8-BC74-1539F6410EB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595" operator="equal" id="{2AACFAD8-4802-4321-A7F5-02D87317C9A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596" operator="equal" id="{1B81C5FE-A436-4862-BCF4-6208846D24B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597" operator="equal" id="{2A32FA3E-B5FF-4ED1-B2FF-48708D1B09F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598" operator="equal" id="{9561FCA6-D0DB-4516-9E10-EFB6F75C925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599" operator="equal" id="{E3ACB4A9-AFDA-4BBF-8D05-AD2C13C8BA0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600" operator="equal" id="{EB52277F-4B85-4289-94F3-ACCDEABCC7A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601" operator="equal" id="{B91AD628-B5BA-4B52-8E0F-EC827A56BB6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602" operator="equal" id="{29468425-0842-46A7-98D4-CCD77838EB0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S51</xm:sqref>
        </x14:conditionalFormatting>
        <x14:conditionalFormatting xmlns:xm="http://schemas.microsoft.com/office/excel/2006/main">
          <x14:cfRule type="cellIs" priority="1603" operator="equal" id="{CF6E44BC-B8FE-4761-9757-62EA066491F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604" operator="equal" id="{5D72A938-39A2-4F0F-9BEF-A7C5D3E1135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605" operator="equal" id="{82A0F728-08EE-4D3D-BEE3-C7199D4ED27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S51</xm:sqref>
        </x14:conditionalFormatting>
        <x14:conditionalFormatting xmlns:xm="http://schemas.microsoft.com/office/excel/2006/main">
          <x14:cfRule type="cellIs" priority="1576" operator="equal" id="{21E9552A-89B7-4E4D-AAC4-59F6CE4913D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577" operator="equal" id="{3CD47E34-4D43-40AD-857A-9681486CFAF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78" operator="equal" id="{5FC1BD3D-62E4-4C69-94D0-F42187CF4C7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579" operator="equal" id="{28FDF91F-3A91-4EE3-8589-DE48888DF40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580" operator="equal" id="{E61F65C6-374B-471A-B4C7-9A539EE6319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581" operator="equal" id="{5CD2294E-9BC3-46C3-A6C1-9751E80737F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582" operator="equal" id="{918EA362-31D1-4D31-ACF2-5D0EB01E522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583" operator="equal" id="{AE248F7B-B3CC-4A5D-9849-BC44164CAEE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584" operator="equal" id="{4436F3C6-54D8-496F-B1F4-8496194AEAD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585" operator="equal" id="{F6CB42BB-0B35-467B-B789-D4B9B900E72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586" operator="equal" id="{DAE84945-D131-4327-A35E-4C916ADF236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587" operator="equal" id="{F0D0E0BC-7C97-44B6-88D3-6927CB7108E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T51</xm:sqref>
        </x14:conditionalFormatting>
        <x14:conditionalFormatting xmlns:xm="http://schemas.microsoft.com/office/excel/2006/main">
          <x14:cfRule type="cellIs" priority="1588" operator="equal" id="{A7C58CBA-E89B-4F0B-BDEF-17169DBA5E0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589" operator="equal" id="{76E96A55-8F9D-4356-A241-EBAE457C48C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590" operator="equal" id="{C152A307-5B1B-4116-9CE7-2E945731888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T51</xm:sqref>
        </x14:conditionalFormatting>
        <x14:conditionalFormatting xmlns:xm="http://schemas.microsoft.com/office/excel/2006/main">
          <x14:cfRule type="cellIs" priority="1561" operator="equal" id="{5747116E-E3C1-4235-BC14-151901E4D6C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562" operator="equal" id="{E1151BD2-00AE-44FA-BB99-5B8637AB761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63" operator="equal" id="{4F5C2105-C34A-4189-A028-5BE30027DAE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564" operator="equal" id="{C8C62D09-F918-4B52-B220-414C7A0ECF1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565" operator="equal" id="{CE212E9E-A68E-40F4-852A-40B045727E1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566" operator="equal" id="{0FFF2EDB-1080-448D-9F34-A642C5FDB1D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567" operator="equal" id="{2E25253A-866C-43D4-9C63-D5D9738B8A9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568" operator="equal" id="{E2C2D74B-23BD-4981-8ED1-0B5A4F8F0E1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569" operator="equal" id="{40DDB410-A7B5-4B99-82BC-DBC2CD5322F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570" operator="equal" id="{55A29293-B6BA-4E6F-8BB3-BB5F5E52239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571" operator="equal" id="{DA74452B-3523-42BE-9FB2-C707B5D0DB9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572" operator="equal" id="{6A7F74D1-969E-4204-8741-DB6FD94F00F2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U51</xm:sqref>
        </x14:conditionalFormatting>
        <x14:conditionalFormatting xmlns:xm="http://schemas.microsoft.com/office/excel/2006/main">
          <x14:cfRule type="cellIs" priority="1573" operator="equal" id="{6DD6D229-21CA-4D7D-9AE3-BC5CE7C9ECE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574" operator="equal" id="{69619B24-41D0-45E6-981B-E4B89C8D743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575" operator="equal" id="{7D2D4087-6135-495D-8C49-0522704A221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U51</xm:sqref>
        </x14:conditionalFormatting>
        <x14:conditionalFormatting xmlns:xm="http://schemas.microsoft.com/office/excel/2006/main">
          <x14:cfRule type="cellIs" priority="1546" operator="equal" id="{3711FCDC-CC0B-4974-85EE-19AE79A5F1F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547" operator="equal" id="{3C41989D-31F7-455E-93D0-D5C18F6B2C9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48" operator="equal" id="{049A1261-8777-475C-8D85-2933D527788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549" operator="equal" id="{418CB82B-1635-4033-B792-5B59B9E5F48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550" operator="equal" id="{20C14793-05F9-4458-9593-3277789A992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551" operator="equal" id="{EC1212AA-647A-49B6-A3B4-8D1774944DC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552" operator="equal" id="{8200647F-B0C5-44B7-987F-F76004C3EF0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553" operator="equal" id="{E23A5472-459C-4B1F-9254-1A0818C7BA7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554" operator="equal" id="{D1817A03-38E0-480D-BA3A-1D8085D94FF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555" operator="equal" id="{672308D8-92A0-4845-ACA0-507B01A375A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556" operator="equal" id="{7F972184-1BFA-4A0A-8412-C0DA9FA0629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557" operator="equal" id="{DBB31B53-5F91-4111-8B9B-A14E524AE692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R52</xm:sqref>
        </x14:conditionalFormatting>
        <x14:conditionalFormatting xmlns:xm="http://schemas.microsoft.com/office/excel/2006/main">
          <x14:cfRule type="cellIs" priority="1558" operator="equal" id="{01648709-DE58-4C8B-AC2C-7454D2C4353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559" operator="equal" id="{04DE04CB-1A8E-4B77-817A-0B74D0913F0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560" operator="equal" id="{C40B1698-E355-4A6A-B914-9FD876D67B8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R52</xm:sqref>
        </x14:conditionalFormatting>
        <x14:conditionalFormatting xmlns:xm="http://schemas.microsoft.com/office/excel/2006/main">
          <x14:cfRule type="cellIs" priority="1531" operator="equal" id="{E8331C15-1FCD-425D-97B7-C33C98663A9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532" operator="equal" id="{B7C1B704-B4E1-42E2-8A5F-F3E0549C074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33" operator="equal" id="{05842F1C-3048-44FF-A313-348DF12F42AA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534" operator="equal" id="{A82F9FB9-C2C2-47E5-9B36-1BF48F795A7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535" operator="equal" id="{EB4DAF7B-249A-4F46-87CD-8E018AB7BCA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536" operator="equal" id="{07B897CF-9975-40DF-8F07-DEE3C0263F1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537" operator="equal" id="{AA22B413-4C49-4F21-8887-B0CC612BA51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538" operator="equal" id="{38EFBAB5-F91D-4A5C-9801-AE532B086C4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539" operator="equal" id="{C7CD8D36-C5DB-4184-9131-28E27FFFF08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540" operator="equal" id="{39F41DCA-9BC0-4CA8-8B0E-457DE3BB8A9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541" operator="equal" id="{D5C01F4E-1E7E-4563-A551-0CBEFD9B80E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542" operator="equal" id="{704A81AC-3C7E-4D39-BD92-707CE2DA129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S52</xm:sqref>
        </x14:conditionalFormatting>
        <x14:conditionalFormatting xmlns:xm="http://schemas.microsoft.com/office/excel/2006/main">
          <x14:cfRule type="cellIs" priority="1543" operator="equal" id="{6A44BAF4-617A-4594-A9FC-5BC2DB6DEFE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544" operator="equal" id="{88282167-E57A-4A09-9139-4EC999A4D0C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545" operator="equal" id="{46398A84-81C5-451A-989C-A3B2B11B28A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S52</xm:sqref>
        </x14:conditionalFormatting>
        <x14:conditionalFormatting xmlns:xm="http://schemas.microsoft.com/office/excel/2006/main">
          <x14:cfRule type="cellIs" priority="1516" operator="equal" id="{26EE379D-DCCD-42D3-82D4-1034146E4EF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517" operator="equal" id="{CB72937B-6DCD-4A25-8738-341421B1499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18" operator="equal" id="{F4C6626D-6634-4147-B5DF-B3FE3AFAA74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519" operator="equal" id="{0A2591CC-7089-4C4A-BD0A-5C80D36D2B6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520" operator="equal" id="{7FB0E243-231F-4F85-9B49-E104BD05465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521" operator="equal" id="{5A0212FD-E93E-4A17-84D2-EC6B757C499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522" operator="equal" id="{22AA2C46-725F-491D-93D7-0FBE4CD277A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523" operator="equal" id="{594C22AA-69A1-487A-8FDB-CA09884F2E8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524" operator="equal" id="{43B751E3-D948-4467-9A8C-864733BF26D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525" operator="equal" id="{9F5F573E-629D-4B79-A61A-5758CFC1902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526" operator="equal" id="{4066CDEB-FBC8-4937-B0AD-7DCD8974C75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527" operator="equal" id="{B6570C35-DF51-4836-9041-B70553593E8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T52</xm:sqref>
        </x14:conditionalFormatting>
        <x14:conditionalFormatting xmlns:xm="http://schemas.microsoft.com/office/excel/2006/main">
          <x14:cfRule type="cellIs" priority="1528" operator="equal" id="{46F89BDF-4CDB-4088-A088-197AABF74C0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529" operator="equal" id="{B9DB9B1A-4901-4F01-8E41-3CB6C3086B0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530" operator="equal" id="{CC6822B4-FF3C-4C7F-B3FB-A5B63E9438C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T52</xm:sqref>
        </x14:conditionalFormatting>
        <x14:conditionalFormatting xmlns:xm="http://schemas.microsoft.com/office/excel/2006/main">
          <x14:cfRule type="cellIs" priority="1501" operator="equal" id="{1F479D8C-0E5A-4ECF-A404-6D04505EA90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502" operator="equal" id="{49B17FC0-CC51-455A-9D1E-BE17ED1B7AD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03" operator="equal" id="{5F8BE626-7A77-49A2-9BBA-0E5FEF43804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504" operator="equal" id="{7E08FF70-715D-4FC3-A844-DDAD10EF400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505" operator="equal" id="{C0DFBD8F-1452-4B50-90C8-9152C917F83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506" operator="equal" id="{0911D638-6E32-4A02-9A9A-776A34F3D72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507" operator="equal" id="{B478F293-C86B-4C82-8846-9FFF2BFEB50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508" operator="equal" id="{6CAD4607-9A04-492D-A329-FBA2E9A61F4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509" operator="equal" id="{0DBFF285-44C1-4F66-A22A-7A6B49FA320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510" operator="equal" id="{C114ED82-B6AC-4E51-837D-DFFEF3720FA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511" operator="equal" id="{90AC7542-8D09-4EA1-831A-EEF3D1AEB6A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512" operator="equal" id="{07BCFC5F-0A9D-4B80-BE79-B2BD1026FDA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U52</xm:sqref>
        </x14:conditionalFormatting>
        <x14:conditionalFormatting xmlns:xm="http://schemas.microsoft.com/office/excel/2006/main">
          <x14:cfRule type="cellIs" priority="1513" operator="equal" id="{25B55F5A-2422-4CAD-B35A-09B35A31926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514" operator="equal" id="{C5D946E2-3E90-4D69-A8DE-7280424E86C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515" operator="equal" id="{EBCA2872-C88B-4FB8-91A7-0496544FDB8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U52</xm:sqref>
        </x14:conditionalFormatting>
        <x14:conditionalFormatting xmlns:xm="http://schemas.microsoft.com/office/excel/2006/main">
          <x14:cfRule type="cellIs" priority="1486" operator="equal" id="{2C9ECED6-D3A7-4064-BEEC-05EDA4E9297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487" operator="equal" id="{25DD228A-8BFA-45C7-BFCE-110A9412696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88" operator="equal" id="{17F4DD92-4F3B-4FE3-8BB5-3E9A15ED163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489" operator="equal" id="{06D0F321-9D2B-4015-B96F-C2508535ECB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490" operator="equal" id="{69939017-3F4C-4B2A-B241-1C2DAE9E00D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491" operator="equal" id="{8DC1B153-11AE-4F58-BD17-02B4C83C7C9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492" operator="equal" id="{2382CA8B-0029-4392-9417-700085C89E1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493" operator="equal" id="{3FDA7D6A-3CA6-4A0D-8488-CD75D16B8A4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494" operator="equal" id="{05EC2918-C298-4371-81D5-C185FC6351F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495" operator="equal" id="{5E66A569-140D-4D83-B946-79053409C17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496" operator="equal" id="{04DFF839-3840-4B08-9E74-E5CC983F930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497" operator="equal" id="{0DA6DA07-2CA5-4E5C-B7BC-556BA8EDCED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R53</xm:sqref>
        </x14:conditionalFormatting>
        <x14:conditionalFormatting xmlns:xm="http://schemas.microsoft.com/office/excel/2006/main">
          <x14:cfRule type="cellIs" priority="1498" operator="equal" id="{797CBA1F-D644-4C44-9E4B-AFEFA8A8279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499" operator="equal" id="{A9AD37E9-CB1D-4A4E-A6F1-37FA06C2231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500" operator="equal" id="{4454DD45-FF7B-4473-99F9-30164FE39DC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R53</xm:sqref>
        </x14:conditionalFormatting>
        <x14:conditionalFormatting xmlns:xm="http://schemas.microsoft.com/office/excel/2006/main">
          <x14:cfRule type="cellIs" priority="1471" operator="equal" id="{E668256C-5A66-4643-9067-B3411EA3916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472" operator="equal" id="{A12D6F6E-C477-4235-A053-D336ECC7585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73" operator="equal" id="{DFC88C6D-6DC0-408E-8E56-E11C90A5B8F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474" operator="equal" id="{A5B3B23F-C2AA-45EA-972C-CDB9EC263EA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475" operator="equal" id="{16DE8FBD-0807-45FD-9804-E4BC806D22D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476" operator="equal" id="{A746276C-B3DB-40A4-84B4-351F9E0816C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477" operator="equal" id="{FF53CB3A-A421-4E8A-B1B1-E0B151B4890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478" operator="equal" id="{4C062F94-4CA7-448C-AED4-04D81C8B929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479" operator="equal" id="{2DADC63D-D86D-46C7-8B5F-0D6D15777DA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480" operator="equal" id="{7BE7BF78-EE3B-46DE-89F0-34665FB01F5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481" operator="equal" id="{CA2E0F02-8046-4345-99AB-6B7129DDE54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482" operator="equal" id="{CA433961-92F7-47AC-8E36-8D7E68907E3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S53</xm:sqref>
        </x14:conditionalFormatting>
        <x14:conditionalFormatting xmlns:xm="http://schemas.microsoft.com/office/excel/2006/main">
          <x14:cfRule type="cellIs" priority="1483" operator="equal" id="{58225109-2EBA-4AE6-9E4E-77DAF12CAFC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484" operator="equal" id="{80DB2DFF-A4EA-42A9-80CA-4EDD4BB58A7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485" operator="equal" id="{13807492-6292-4C3E-A211-3F7728E3DD5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S53</xm:sqref>
        </x14:conditionalFormatting>
        <x14:conditionalFormatting xmlns:xm="http://schemas.microsoft.com/office/excel/2006/main">
          <x14:cfRule type="cellIs" priority="1456" operator="equal" id="{E0E0F9B4-DE1E-4529-A6CA-973C7B16F5F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457" operator="equal" id="{2B12AB9B-AB44-4113-B5B6-FF74A8228CA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58" operator="equal" id="{4050C4D4-5A18-4011-857D-7E4FF4B52CD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459" operator="equal" id="{0686740D-01DE-4729-9B1F-C1D6E3709C0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460" operator="equal" id="{E31CEA33-E003-4316-BF2C-116240DC9B8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461" operator="equal" id="{E9E8C4C1-3576-400C-A6B6-B2E15F0B0CD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462" operator="equal" id="{A1737C69-4E17-4088-AE3A-FCC3A647A29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463" operator="equal" id="{70773E55-D523-4C74-B99D-F87369989A9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464" operator="equal" id="{36C068F2-8370-4ED9-8D95-214421DAEF3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465" operator="equal" id="{852E33F0-7CE6-48EC-83AE-496F4D362A7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466" operator="equal" id="{536D979B-3431-406D-98FF-873B972403A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467" operator="equal" id="{1B4C525E-2235-4BF9-95F0-9E1A329CF5C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T53</xm:sqref>
        </x14:conditionalFormatting>
        <x14:conditionalFormatting xmlns:xm="http://schemas.microsoft.com/office/excel/2006/main">
          <x14:cfRule type="cellIs" priority="1468" operator="equal" id="{ECCC5522-CC2C-4AB0-A4F4-F76D556DE00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469" operator="equal" id="{CD632786-D8D7-4E78-A5D9-9B34C514694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470" operator="equal" id="{F01CB21D-9952-4B1B-93DF-938CD354133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T53</xm:sqref>
        </x14:conditionalFormatting>
        <x14:conditionalFormatting xmlns:xm="http://schemas.microsoft.com/office/excel/2006/main">
          <x14:cfRule type="cellIs" priority="1441" operator="equal" id="{83318CF7-37E5-49C3-8A7F-28D9D6BBC13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442" operator="equal" id="{D4BDD3F0-85E8-42AD-9290-066C0190540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43" operator="equal" id="{49ACF48E-8601-4F16-9766-259E495BF52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444" operator="equal" id="{D84490E3-4347-4B72-9A56-650EC0D63F0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445" operator="equal" id="{9F2698E5-F0EF-4C1A-8A26-97DC0DE12D7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446" operator="equal" id="{9C16AB1C-F44E-4565-BDEC-944CEFB43CA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447" operator="equal" id="{E0B61826-251A-4558-B2B0-106B551F36C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448" operator="equal" id="{A56395E0-BF9B-4178-8120-7AAC3978C79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449" operator="equal" id="{4C89C255-382A-4A80-A0AC-17195825450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450" operator="equal" id="{633CDB85-6A52-4218-9132-890BFDAC09B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451" operator="equal" id="{0B7B8D2C-D4D7-4B53-B211-5ECDF1522F3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452" operator="equal" id="{B847A094-E3A7-4044-8117-DB71AD7CB93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U53</xm:sqref>
        </x14:conditionalFormatting>
        <x14:conditionalFormatting xmlns:xm="http://schemas.microsoft.com/office/excel/2006/main">
          <x14:cfRule type="cellIs" priority="1453" operator="equal" id="{FB03FD0B-12FD-4C20-9CFA-64B2D6A1FF7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454" operator="equal" id="{D5ADC898-D33B-4814-8AC7-8B9CE9D33F5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455" operator="equal" id="{636CE373-D66F-4BE3-B263-8F468DB8D44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U53</xm:sqref>
        </x14:conditionalFormatting>
        <x14:conditionalFormatting xmlns:xm="http://schemas.microsoft.com/office/excel/2006/main">
          <x14:cfRule type="cellIs" priority="1426" operator="equal" id="{230C0EB3-7AFD-473D-AB70-F477F000292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427" operator="equal" id="{A24927F4-ED7C-4128-9FE2-DE1FBEF786A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28" operator="equal" id="{51EFA57B-3E8B-4B00-9E46-CEC1923DE38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429" operator="equal" id="{4911DCD1-A0B3-4B64-860C-8185CC9AD76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430" operator="equal" id="{75D8C9D9-91BD-4319-9B5A-382F24DD215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431" operator="equal" id="{D1BCBA19-87DF-40A5-B382-0E64420AE5B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432" operator="equal" id="{73A0683C-719C-44F9-B728-C29DA0C4E55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433" operator="equal" id="{2909DF8E-19AB-4688-96D8-0C5F95F7FC3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434" operator="equal" id="{4FFB24AC-DAF8-4526-B273-739612F47CC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435" operator="equal" id="{9B58B6E2-52F4-422E-AE63-2547C0B5B33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436" operator="equal" id="{6ECBE8C7-254D-48CC-8313-9302E383053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437" operator="equal" id="{8B53A57E-E139-43F5-A061-CA46343ED48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R54</xm:sqref>
        </x14:conditionalFormatting>
        <x14:conditionalFormatting xmlns:xm="http://schemas.microsoft.com/office/excel/2006/main">
          <x14:cfRule type="cellIs" priority="1438" operator="equal" id="{00EBFFD2-4FA2-4236-8B6A-AD1E83158EF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439" operator="equal" id="{385F0BA8-47ED-4FCA-B63B-2EE920D2670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440" operator="equal" id="{77059070-355C-4D66-844C-DAB72A96392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R54</xm:sqref>
        </x14:conditionalFormatting>
        <x14:conditionalFormatting xmlns:xm="http://schemas.microsoft.com/office/excel/2006/main">
          <x14:cfRule type="cellIs" priority="1411" operator="equal" id="{3AC3F1E2-A963-43FD-8F7F-1AC9C3BAF55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412" operator="equal" id="{E19DF905-67F7-4585-BFD7-F0EEB05B697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13" operator="equal" id="{9BC8CED3-7FCA-4D02-A677-FE6DF8FBD52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414" operator="equal" id="{306EED58-7D8F-4BE8-9CA0-41E0CF5D619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415" operator="equal" id="{4C377F1A-1B15-4A8D-BF05-3DFB8D67CF8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416" operator="equal" id="{E9EED41D-FEE3-4079-BE58-5336AA8E2B5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417" operator="equal" id="{ACD81BAB-62CF-49C4-9B57-B74F9F23366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418" operator="equal" id="{9332B5F7-D008-406D-9764-BC9FC5FCF87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419" operator="equal" id="{7A32D501-3975-4A0D-BF56-8915E426C65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420" operator="equal" id="{8732E617-A78F-42A4-BA66-E1E8FB1687F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421" operator="equal" id="{1DC551C6-FF2D-41E1-A916-0DDB4F34A39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422" operator="equal" id="{B2046EA2-E9B1-4F7B-97B1-7A77A16BD78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S54</xm:sqref>
        </x14:conditionalFormatting>
        <x14:conditionalFormatting xmlns:xm="http://schemas.microsoft.com/office/excel/2006/main">
          <x14:cfRule type="cellIs" priority="1423" operator="equal" id="{E8093BB2-EA77-4598-B29E-6431ABE3CEB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424" operator="equal" id="{11AC31EC-8F20-4173-B69F-0BB0FACEDB5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425" operator="equal" id="{6ECA4194-9DE6-439A-9A3C-F5666C28D20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S54</xm:sqref>
        </x14:conditionalFormatting>
        <x14:conditionalFormatting xmlns:xm="http://schemas.microsoft.com/office/excel/2006/main">
          <x14:cfRule type="cellIs" priority="1396" operator="equal" id="{684FBF92-9C85-407C-9BAB-FEE3E20A4CE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397" operator="equal" id="{7504C927-3E8E-4B6F-BFEE-12683D9FA35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98" operator="equal" id="{FF928126-636E-47D1-A626-6E2A156779C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399" operator="equal" id="{1F863AD2-DBEC-403E-928C-11E6CD73E57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400" operator="equal" id="{73569544-B36C-4A45-AB0A-64998D5AE92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401" operator="equal" id="{4AD50BCE-AFEF-492A-9207-D075167BD5E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402" operator="equal" id="{7A62083A-0BB7-492A-8145-067E0D4587F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403" operator="equal" id="{826F066D-7113-4C7F-A898-3ADD86F8F69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404" operator="equal" id="{D3024441-A63C-40D6-8D13-C3AFAF64D3C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405" operator="equal" id="{C2C3F1D1-6A92-48FB-A437-B37B038BFE4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406" operator="equal" id="{3295F3FC-7E4D-4AAA-8DA6-C4A44529CA9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407" operator="equal" id="{02D85BE5-9FD2-41C1-A13D-07D903D75EB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T54</xm:sqref>
        </x14:conditionalFormatting>
        <x14:conditionalFormatting xmlns:xm="http://schemas.microsoft.com/office/excel/2006/main">
          <x14:cfRule type="cellIs" priority="1408" operator="equal" id="{C877B0C9-FE1D-41CD-8F5E-EC338C10B25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409" operator="equal" id="{5B876934-683F-4160-B79E-A297596B8A7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410" operator="equal" id="{2CB857D7-F407-4190-BCA4-81D7DF1201D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T54</xm:sqref>
        </x14:conditionalFormatting>
        <x14:conditionalFormatting xmlns:xm="http://schemas.microsoft.com/office/excel/2006/main">
          <x14:cfRule type="cellIs" priority="1381" operator="equal" id="{0BDBCE9C-83AA-4523-B903-FD54BF4FD43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382" operator="equal" id="{8FE7087C-4EC5-41D3-A5E0-ACC83D5A35C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83" operator="equal" id="{BEB39844-7F31-46C6-B89D-A709352404B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384" operator="equal" id="{43688601-23C3-4931-B589-6218CFDA80D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385" operator="equal" id="{7C2660D6-CBE3-4E96-9624-2A5E889F16D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386" operator="equal" id="{E3C1AC01-0C1A-4108-8905-CB3A80BDFC6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387" operator="equal" id="{BF058166-B5A9-48D6-A415-940BF775A2A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388" operator="equal" id="{2D6C7B4A-CAE9-46F7-B177-FA27E69B871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389" operator="equal" id="{B3C6E5AC-7B54-4A38-828C-4FD64E0B24E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390" operator="equal" id="{4B60C226-BF84-4EB7-ACF3-D45DB087E68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391" operator="equal" id="{67896EF2-995C-4417-AD8A-B4E14CBD972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392" operator="equal" id="{3B504FD3-E6B4-4AC3-AB79-891DBD774F8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U54</xm:sqref>
        </x14:conditionalFormatting>
        <x14:conditionalFormatting xmlns:xm="http://schemas.microsoft.com/office/excel/2006/main">
          <x14:cfRule type="cellIs" priority="1393" operator="equal" id="{7B8FD6A1-6492-45F7-B3B6-CF4FCBEC27D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394" operator="equal" id="{1A635BD9-46A3-49D6-ADE5-8946798FEB5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395" operator="equal" id="{370B0046-E47F-4E75-9AA7-C02DDEF5119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U54</xm:sqref>
        </x14:conditionalFormatting>
        <x14:conditionalFormatting xmlns:xm="http://schemas.microsoft.com/office/excel/2006/main">
          <x14:cfRule type="cellIs" priority="1366" operator="equal" id="{20EEF0F1-D61F-4F80-A2E9-2D0B4F06652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367" operator="equal" id="{31C1BFDD-CF8B-4F91-8323-ED8758B0551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68" operator="equal" id="{9A819B07-5F19-4527-AB40-307A660D1E3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369" operator="equal" id="{B41B743B-FBFA-49EC-A296-36E5C9DFA4A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370" operator="equal" id="{7C9E0E8A-BCC7-4EE7-866F-6EF7C3F420C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371" operator="equal" id="{F06EB340-4B15-4F49-A794-70A278826A9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372" operator="equal" id="{D19F2B35-B448-4E8B-87FB-93C3FE3E977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373" operator="equal" id="{401173C9-2791-46F8-A63C-9FD19E13A76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374" operator="equal" id="{2B9B7B29-BD71-4EE0-80EB-B140C27C257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375" operator="equal" id="{E8CE1FCC-1505-4A75-943B-BB28E699D6B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376" operator="equal" id="{DE871B61-4349-4E60-B514-68E422F79CA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377" operator="equal" id="{872CF433-04BA-44B2-BC30-14B07D9068F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R55</xm:sqref>
        </x14:conditionalFormatting>
        <x14:conditionalFormatting xmlns:xm="http://schemas.microsoft.com/office/excel/2006/main">
          <x14:cfRule type="cellIs" priority="1378" operator="equal" id="{31CE7DBD-1B15-4102-8456-EC9773B2B9D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379" operator="equal" id="{158287D3-3C41-414C-B814-E5392DA41C7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380" operator="equal" id="{8A472BD1-8904-4458-926D-13A77AF97A5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R55</xm:sqref>
        </x14:conditionalFormatting>
        <x14:conditionalFormatting xmlns:xm="http://schemas.microsoft.com/office/excel/2006/main">
          <x14:cfRule type="cellIs" priority="1351" operator="equal" id="{E22E3437-661C-474A-925C-BFC464F841D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352" operator="equal" id="{6AF6C1FB-AAC5-4D0F-8A13-888086F69E7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53" operator="equal" id="{FDD910E9-E8E4-4B52-8DC7-20BE9D8725A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354" operator="equal" id="{3BD58E0C-389B-4272-9948-C5714CA1E6C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355" operator="equal" id="{717D14CD-ECC7-491B-9AF9-5C3C826FA46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356" operator="equal" id="{0A9F65F6-D0B8-430B-8C4E-630B9AB5078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357" operator="equal" id="{4F63DC74-9D47-4A23-B88A-433B8DAD1E3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358" operator="equal" id="{4FB3B04C-ADD2-4770-A2B6-162891C0300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359" operator="equal" id="{C7C26E86-434A-4ECE-AC60-03040ADBF10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360" operator="equal" id="{69B2F549-D4CA-461D-9BAA-CC51FB48342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361" operator="equal" id="{FC1AEAB0-7ECF-49EF-A67A-BDE2CC82388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362" operator="equal" id="{EBD84D99-9D69-40C4-B425-8B5A6947059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S55</xm:sqref>
        </x14:conditionalFormatting>
        <x14:conditionalFormatting xmlns:xm="http://schemas.microsoft.com/office/excel/2006/main">
          <x14:cfRule type="cellIs" priority="1363" operator="equal" id="{A3836887-870E-4304-B8C2-6D9E7E0707E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364" operator="equal" id="{8E4E63BE-9C4D-4299-90EE-2E90A81E1EB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365" operator="equal" id="{BD410055-944B-470F-BB32-5C5073FD021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S55</xm:sqref>
        </x14:conditionalFormatting>
        <x14:conditionalFormatting xmlns:xm="http://schemas.microsoft.com/office/excel/2006/main">
          <x14:cfRule type="cellIs" priority="1336" operator="equal" id="{81E4F3CB-E73F-42E9-B0EC-CA0DBA2864F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337" operator="equal" id="{B6AB9BD9-A632-46CB-B56D-0C0E4FFD6A3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8" operator="equal" id="{10C933C4-6C51-42F1-8D8F-4B3EEB754B4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339" operator="equal" id="{653CBD3E-64F3-4CC6-ACF2-D5588F10533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340" operator="equal" id="{910EAA05-0A07-41F3-8761-E9FD72E37E1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341" operator="equal" id="{351C0A66-85B5-4F59-A16A-50745E84839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342" operator="equal" id="{77857E9E-D446-49A8-B21D-CB0E5BA93C4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343" operator="equal" id="{D78EA36A-2549-4129-BCE1-18B67B6E9CB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344" operator="equal" id="{FAA6BD86-F5DE-441F-9FA2-B5A256D7FF3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345" operator="equal" id="{54CB7833-D76F-420E-B1AA-D4414892F1D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346" operator="equal" id="{03249C8E-E081-44DD-A7C1-E354D32189F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347" operator="equal" id="{DA72B2B3-266F-4FBE-848A-12DBE40C80C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T55</xm:sqref>
        </x14:conditionalFormatting>
        <x14:conditionalFormatting xmlns:xm="http://schemas.microsoft.com/office/excel/2006/main">
          <x14:cfRule type="cellIs" priority="1348" operator="equal" id="{5A6FCF7A-DA4F-4785-88CF-5642A469301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349" operator="equal" id="{DA915F1C-4023-4A13-B583-9852F443875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350" operator="equal" id="{6EB80A1A-11EC-44B9-8C3A-37F33929284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T55</xm:sqref>
        </x14:conditionalFormatting>
        <x14:conditionalFormatting xmlns:xm="http://schemas.microsoft.com/office/excel/2006/main">
          <x14:cfRule type="cellIs" priority="1321" operator="equal" id="{F44980B7-27DA-4E8A-8C85-CAA66AB9113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322" operator="equal" id="{B8AA2554-65C5-4E75-895F-33C117D883C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23" operator="equal" id="{8BD6ECFC-A45A-428E-A29C-76705686364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324" operator="equal" id="{4A1B67F7-F943-439D-B78F-9FA0B2C37F0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325" operator="equal" id="{1B352D58-0EDB-4A1D-A437-3A60B5243E9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326" operator="equal" id="{BA20D74D-85BD-4B11-9B07-53CA075C757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327" operator="equal" id="{6ED7A2D7-FB7D-4748-A4A4-82D92BDC47F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328" operator="equal" id="{4E062B45-7A59-495D-8702-C65B43434AF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329" operator="equal" id="{FE645969-5872-46F8-86DA-38499C693FF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330" operator="equal" id="{B77CAA31-913B-4BD5-9A73-45C8BB17BC0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331" operator="equal" id="{866791E5-7571-4F39-B2FE-9095F74FE03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332" operator="equal" id="{8809F05A-99CE-4233-A002-E0E58F2908A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U55</xm:sqref>
        </x14:conditionalFormatting>
        <x14:conditionalFormatting xmlns:xm="http://schemas.microsoft.com/office/excel/2006/main">
          <x14:cfRule type="cellIs" priority="1333" operator="equal" id="{DAD4F33D-1876-4598-8E97-B1B9223CDF6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334" operator="equal" id="{D080AD67-6745-44D7-9EE2-E607E48E8FE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335" operator="equal" id="{4591C2C2-0D81-44A9-A6D4-AC35A2FCF37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U55</xm:sqref>
        </x14:conditionalFormatting>
        <x14:conditionalFormatting xmlns:xm="http://schemas.microsoft.com/office/excel/2006/main">
          <x14:cfRule type="cellIs" priority="1306" operator="equal" id="{47222805-98B8-43BD-95CB-B29C0F7DDA4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307" operator="equal" id="{2BDC9E54-C96D-4D4D-9855-1EFAFBD69AD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08" operator="equal" id="{D8B47580-4321-4B53-8AF1-11579D3774A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309" operator="equal" id="{99B46F70-11CA-4D6F-9118-EBA7657BD0C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310" operator="equal" id="{38066E67-1AE0-4B35-8BC2-2C8AC5199B5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311" operator="equal" id="{FA6ED6BE-D840-41CE-81E2-7400AD64FC7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312" operator="equal" id="{1E85B85F-090A-43E5-B8B3-074E14F4723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313" operator="equal" id="{6F8DCF07-0411-41BE-AE05-2F6035B4C00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314" operator="equal" id="{86F005DB-DF58-4A59-98F6-F97A19B6F0E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315" operator="equal" id="{DFF0166C-3D6F-47F7-9F1B-493168F9695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316" operator="equal" id="{EFC4D981-E030-47F7-A780-9945C7150FD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317" operator="equal" id="{37CCFBFA-4EA0-458C-A0EB-30F0089D8DB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R56</xm:sqref>
        </x14:conditionalFormatting>
        <x14:conditionalFormatting xmlns:xm="http://schemas.microsoft.com/office/excel/2006/main">
          <x14:cfRule type="cellIs" priority="1318" operator="equal" id="{1341691B-3108-4E71-921E-9F36523D3AA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319" operator="equal" id="{2C2CFCDB-70AF-42A8-B3CC-D5C9E7BAF3F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320" operator="equal" id="{E8D18C7B-38E6-494C-8A82-4B49CD80684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R56</xm:sqref>
        </x14:conditionalFormatting>
        <x14:conditionalFormatting xmlns:xm="http://schemas.microsoft.com/office/excel/2006/main">
          <x14:cfRule type="cellIs" priority="1291" operator="equal" id="{D0D4F074-3E11-40B9-A931-FE4BB127C69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292" operator="equal" id="{84973574-316E-4816-B094-2591568FC49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93" operator="equal" id="{A82BCD2C-CE1C-442D-98C2-9996F3DBF44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294" operator="equal" id="{608E3F94-EA92-4302-B0F7-B78E39BD547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295" operator="equal" id="{A3E87F7C-D965-4834-8B71-FE50BD1B06B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296" operator="equal" id="{35B95576-49B8-41C5-AA70-EC18E5D2D3F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297" operator="equal" id="{16AC5C05-C0D0-4C65-BD96-A186777C233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298" operator="equal" id="{A4F4C1C8-18CA-4E7A-961B-83890DDA3E3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299" operator="equal" id="{EB4B99DC-8F2D-4A7F-8A58-FE5D48F90CB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300" operator="equal" id="{D0C66858-0FC1-499C-94AD-33435B9F9B9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301" operator="equal" id="{FE4055BC-373B-49FF-BD90-B5A50E34948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302" operator="equal" id="{BCCC561E-A8C7-420F-9C64-C21913E3C1B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S56</xm:sqref>
        </x14:conditionalFormatting>
        <x14:conditionalFormatting xmlns:xm="http://schemas.microsoft.com/office/excel/2006/main">
          <x14:cfRule type="cellIs" priority="1303" operator="equal" id="{FB25471B-E241-4638-A42A-2AD96C0EA4D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304" operator="equal" id="{90D935F8-8D78-494D-81DD-310ACFD4E86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305" operator="equal" id="{5BBFF28A-D0E8-4122-9010-F017BF49D57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S56</xm:sqref>
        </x14:conditionalFormatting>
        <x14:conditionalFormatting xmlns:xm="http://schemas.microsoft.com/office/excel/2006/main">
          <x14:cfRule type="cellIs" priority="1276" operator="equal" id="{58CBC50E-F2C6-4947-8F49-366E0438E3C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277" operator="equal" id="{058F79F5-12CE-420A-8829-A210F839FB8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78" operator="equal" id="{DB90E8A5-1DA9-41A5-969E-2B1A00C510F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279" operator="equal" id="{60BABA5C-A539-4695-9253-EA86CDE23B3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280" operator="equal" id="{4741AC5A-FF18-4E10-88EA-7C6B4247250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281" operator="equal" id="{B4FB8924-BB37-40B0-B6AE-25B44F33FD5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282" operator="equal" id="{91689E06-BF97-4CEF-9347-43CA14C135B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283" operator="equal" id="{C475DD3D-0E2F-4730-A836-CF5A094AB34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284" operator="equal" id="{73233B0D-4CC9-44FF-B2CF-5A93F8136C8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285" operator="equal" id="{E7B2269D-8439-47BB-B261-1E307DB58FD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286" operator="equal" id="{DC64AB3C-90BB-4CB1-8CFB-D2AB15C5C3B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287" operator="equal" id="{0A2EDB16-37BD-4BB7-9F78-03310C79B76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T56</xm:sqref>
        </x14:conditionalFormatting>
        <x14:conditionalFormatting xmlns:xm="http://schemas.microsoft.com/office/excel/2006/main">
          <x14:cfRule type="cellIs" priority="1288" operator="equal" id="{CE3790C3-6604-4A62-A51B-0FBF9E43F09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289" operator="equal" id="{FC114B56-2C27-401A-8D31-A83BBD39796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290" operator="equal" id="{56D3AD4D-03B5-4641-AB34-1FDA6562D29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T56</xm:sqref>
        </x14:conditionalFormatting>
        <x14:conditionalFormatting xmlns:xm="http://schemas.microsoft.com/office/excel/2006/main">
          <x14:cfRule type="cellIs" priority="1261" operator="equal" id="{55D9BB2E-30A2-4A12-B970-84A3E3194CC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262" operator="equal" id="{D33E4F4D-B789-436C-BC7E-A7AA51F2BAB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63" operator="equal" id="{51818BED-1A9C-4A3B-9D14-1737774A872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264" operator="equal" id="{C766039A-A556-4AD4-A961-2F37B2E19F9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265" operator="equal" id="{7D94FE03-D956-4B48-9275-A3BA5CCA05D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266" operator="equal" id="{A72665C4-53E1-4170-B904-431DA7DC124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267" operator="equal" id="{D0451E79-1190-411D-B8D8-2E776E577D1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268" operator="equal" id="{077C1F5B-39A8-4AF6-8528-6DF242A33DC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269" operator="equal" id="{917C6E4C-0662-4B03-8953-0F5E70FDC6E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270" operator="equal" id="{1978DFC2-2DA9-4B23-BBBD-56929D0F35A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271" operator="equal" id="{99405481-C036-4BBC-8CFC-33EC61F373A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272" operator="equal" id="{C03FFBB3-A9A2-4959-8915-85C690FFD23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U56</xm:sqref>
        </x14:conditionalFormatting>
        <x14:conditionalFormatting xmlns:xm="http://schemas.microsoft.com/office/excel/2006/main">
          <x14:cfRule type="cellIs" priority="1273" operator="equal" id="{AB1366CC-B176-4DB4-8D54-710EE9B5079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274" operator="equal" id="{6EBED4A0-6EDC-4501-BC3F-3CC2005C697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275" operator="equal" id="{29A8380E-4574-4D55-9CE4-49638BAEA33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U56</xm:sqref>
        </x14:conditionalFormatting>
        <x14:conditionalFormatting xmlns:xm="http://schemas.microsoft.com/office/excel/2006/main">
          <x14:cfRule type="cellIs" priority="1246" operator="equal" id="{FAD6D97C-B8FE-47EA-A663-448DC652B77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247" operator="equal" id="{CD33C233-B512-4DB8-9606-63475200764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48" operator="equal" id="{1ACC23E7-3E18-43B3-9757-79A10492449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249" operator="equal" id="{E5295FBD-BFBF-457B-B8F8-E4E4EA15C69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250" operator="equal" id="{300B2CD8-560E-4DF4-99EA-854293B0BC1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251" operator="equal" id="{BFA95861-EE30-4A84-B3CE-DC4C531F049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252" operator="equal" id="{6615FC37-0C4F-4166-8E8D-12ACF614000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253" operator="equal" id="{8F14242B-95B0-466B-9656-4B6A96E60A0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254" operator="equal" id="{8F0D748E-3F24-4BDD-BAE5-EBFFAF13ACD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255" operator="equal" id="{854FB1CE-1957-4C4F-ADDE-D09B8F9D0E1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256" operator="equal" id="{76BDBEDA-5DBA-47E0-92A7-DB9EAF6DED6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257" operator="equal" id="{19741A63-4037-4005-B3AD-CF0D6192D2E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V50</xm:sqref>
        </x14:conditionalFormatting>
        <x14:conditionalFormatting xmlns:xm="http://schemas.microsoft.com/office/excel/2006/main">
          <x14:cfRule type="cellIs" priority="1258" operator="equal" id="{0E3BB294-BE33-4A95-AB89-47FF9466E1D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259" operator="equal" id="{B29854B5-9F57-42E2-AB7A-E9281FA6E42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260" operator="equal" id="{0F389F6D-6485-4873-B7A7-F32C8C120BD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V50</xm:sqref>
        </x14:conditionalFormatting>
        <x14:conditionalFormatting xmlns:xm="http://schemas.microsoft.com/office/excel/2006/main">
          <x14:cfRule type="cellIs" priority="1231" operator="equal" id="{8AF942E5-C2E9-47BE-950C-FA0BC4C8C2D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232" operator="equal" id="{7D43559F-7858-40FF-8661-D164D8DCE67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3" operator="equal" id="{86F093DE-F8F4-427F-A2D9-A22C811D7FF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234" operator="equal" id="{BD0A90F5-45A2-4F79-9EAA-F1BE3BDE11A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235" operator="equal" id="{5964F9CD-47D5-4CAD-ADC8-742CA51A966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236" operator="equal" id="{C656B45F-E680-41AF-8800-EBEC90B6EE9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237" operator="equal" id="{05BFB362-5863-49BA-976E-E787E23DBA0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238" operator="equal" id="{A98E0FCF-D344-4782-B4D8-82639A0A849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239" operator="equal" id="{2534AECC-6180-426C-BE17-EBC5DECD79F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240" operator="equal" id="{98CB8529-1496-4A59-A0A0-B5F0E89DCD3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241" operator="equal" id="{8F6376EE-2524-4DF6-BDCA-2C0A851EB72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242" operator="equal" id="{9401DB20-2FA7-405B-BC12-20A810C7B88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W50</xm:sqref>
        </x14:conditionalFormatting>
        <x14:conditionalFormatting xmlns:xm="http://schemas.microsoft.com/office/excel/2006/main">
          <x14:cfRule type="cellIs" priority="1243" operator="equal" id="{A71686BF-5878-4223-AA47-6C9EA2BA2A0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244" operator="equal" id="{382B9B43-F64C-40F1-A599-731EEF6B39C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245" operator="equal" id="{7B858628-8B57-40EB-B29E-AE13AEA800C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W50</xm:sqref>
        </x14:conditionalFormatting>
        <x14:conditionalFormatting xmlns:xm="http://schemas.microsoft.com/office/excel/2006/main">
          <x14:cfRule type="cellIs" priority="1216" operator="equal" id="{39A8D7DB-C9CD-4026-86CD-280DA4CFF65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217" operator="equal" id="{BA31006C-31B9-40F2-BC0B-4565CD9D4DD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18" operator="equal" id="{16600F17-0C52-49E4-9843-464A814CBE4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219" operator="equal" id="{005183B9-B1C7-4D8E-AAAB-5E2114A0526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220" operator="equal" id="{87008707-B319-411C-BA93-3C202C2776E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221" operator="equal" id="{720D49A2-727B-418D-AF8E-B25D8BDB0C1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222" operator="equal" id="{3D590C90-EC89-4C2F-B730-12B1CC81489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223" operator="equal" id="{BB31BA34-D0D8-4142-94CF-0A21A699149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224" operator="equal" id="{0BC7B158-CC99-485E-BFAD-472DC97CFD9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225" operator="equal" id="{EDEE054D-0B23-4D3A-BEB6-DA5FE1727FC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226" operator="equal" id="{FA29FD00-E72B-4124-9E76-DDE9C0113C1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227" operator="equal" id="{9BF6107C-3CC2-4D5B-A587-6D7A02A5527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X50</xm:sqref>
        </x14:conditionalFormatting>
        <x14:conditionalFormatting xmlns:xm="http://schemas.microsoft.com/office/excel/2006/main">
          <x14:cfRule type="cellIs" priority="1228" operator="equal" id="{B14503AA-B681-47C0-B570-8F8C755CE51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229" operator="equal" id="{3FE87A52-67B4-4392-9DB4-FC58A5D1608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230" operator="equal" id="{4141C1A9-252F-4515-B9B6-3340C26C772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X50</xm:sqref>
        </x14:conditionalFormatting>
        <x14:conditionalFormatting xmlns:xm="http://schemas.microsoft.com/office/excel/2006/main">
          <x14:cfRule type="cellIs" priority="1201" operator="equal" id="{F5221BEE-8232-492C-942F-AA9420F5C0C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202" operator="equal" id="{421C8F5E-5BF1-48ED-8D01-00F500A1D1C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03" operator="equal" id="{21406347-969A-482F-BFC1-EBC22ACE207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204" operator="equal" id="{E84544D9-AC2B-409E-BF76-D404D5C8EEE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205" operator="equal" id="{1086556F-11CE-4CB1-8173-C9EB66023F8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206" operator="equal" id="{5805C4AD-6B94-4CD7-8D4D-E8DF8D891C4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207" operator="equal" id="{2125CBFC-CEDF-4835-9F99-4615A43DD7C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208" operator="equal" id="{EC64714A-1D8A-4DAA-8778-E6AB87B1FB3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209" operator="equal" id="{5D7AE63B-C35E-4E38-AA28-8BD0110D692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210" operator="equal" id="{29C74C4F-ED1D-418C-BB3C-7B6ED0732A3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211" operator="equal" id="{FB57B258-59EF-4F85-A6ED-77F7EDBD014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212" operator="equal" id="{B2906A7A-1528-49DD-BD17-5A8285095BB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Y50</xm:sqref>
        </x14:conditionalFormatting>
        <x14:conditionalFormatting xmlns:xm="http://schemas.microsoft.com/office/excel/2006/main">
          <x14:cfRule type="cellIs" priority="1213" operator="equal" id="{77E201CC-B88B-43B5-B2C5-F313E775D79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214" operator="equal" id="{A948C518-7C64-4D4B-9FA5-6B2A75CC2DF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215" operator="equal" id="{87A93593-471D-4F97-ACEB-ACC52C8A2A9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Y50</xm:sqref>
        </x14:conditionalFormatting>
        <x14:conditionalFormatting xmlns:xm="http://schemas.microsoft.com/office/excel/2006/main">
          <x14:cfRule type="cellIs" priority="1186" operator="equal" id="{E87DEFC8-9DC4-4874-8FC9-157C623BE62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187" operator="equal" id="{B2B6C6B0-17F0-410A-A53F-6DC28475326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8" operator="equal" id="{754EA189-C73F-4EC0-95D9-E4D7B263B1E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189" operator="equal" id="{F24FE057-EBE3-4D9C-872D-2DAD25D43E3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190" operator="equal" id="{28432210-75EC-4578-B0AD-A83D4C111AB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191" operator="equal" id="{B427F6EA-4090-4C8A-BAF1-2B28EC3BF84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192" operator="equal" id="{4B26CC27-14EC-4DC9-B86D-9D50FE6AE50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193" operator="equal" id="{D2DCCD06-B3C5-49A8-9461-34944991396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194" operator="equal" id="{00582B38-3599-41F7-9CEC-36ED1791EFC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195" operator="equal" id="{FF66588E-F544-4D06-8538-F43BF69FA18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196" operator="equal" id="{F029DC33-51A8-4E97-ACD0-310A3390F7E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197" operator="equal" id="{C6B5599E-91DF-4220-A798-4A25802E85B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V51</xm:sqref>
        </x14:conditionalFormatting>
        <x14:conditionalFormatting xmlns:xm="http://schemas.microsoft.com/office/excel/2006/main">
          <x14:cfRule type="cellIs" priority="1198" operator="equal" id="{E7E47206-B639-47D8-B171-D1EE766FC04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199" operator="equal" id="{621EEEBE-DE82-42D5-A2E8-68B858A7623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200" operator="equal" id="{3E53F9CF-E58B-4AEF-9055-FD4DE266C1A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V51</xm:sqref>
        </x14:conditionalFormatting>
        <x14:conditionalFormatting xmlns:xm="http://schemas.microsoft.com/office/excel/2006/main">
          <x14:cfRule type="cellIs" priority="1171" operator="equal" id="{8DD641D7-053C-48E8-8B0F-1D2CFBCBCE0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172" operator="equal" id="{D969AEBE-30AA-46CD-BF62-61CC1548A6E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73" operator="equal" id="{C11D571F-F744-4FE3-A034-32F4FFC8540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174" operator="equal" id="{BDE56A36-59E6-4A9F-87E1-3EDFFCA08EC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175" operator="equal" id="{B6A0741D-8BDE-412E-B03F-7BAD5051C5D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176" operator="equal" id="{5FA37BC0-4BC9-4D1C-8469-485F70B9D91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177" operator="equal" id="{A6C55112-AC65-4305-B5D6-E2A626739ED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178" operator="equal" id="{A8831241-3C9D-4061-8E7E-141500AE1A4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179" operator="equal" id="{B6DB741E-2E96-4940-8E37-9746C175EE7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180" operator="equal" id="{92C9B225-5076-4E81-BABB-49EFF35C849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181" operator="equal" id="{A8A86331-1FF7-4B0D-87C0-E4855D16967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182" operator="equal" id="{90678666-46BD-491F-960B-B85C6701BD4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W51</xm:sqref>
        </x14:conditionalFormatting>
        <x14:conditionalFormatting xmlns:xm="http://schemas.microsoft.com/office/excel/2006/main">
          <x14:cfRule type="cellIs" priority="1183" operator="equal" id="{36C04A58-E264-41E0-B068-8F4F3CD026D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184" operator="equal" id="{3DBB0D2C-D43B-4E81-8BB4-CB5CEFE5949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185" operator="equal" id="{71EA1023-F3CA-4637-B924-B5BAE927EA4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W51</xm:sqref>
        </x14:conditionalFormatting>
        <x14:conditionalFormatting xmlns:xm="http://schemas.microsoft.com/office/excel/2006/main">
          <x14:cfRule type="cellIs" priority="1156" operator="equal" id="{485CCBE4-7EEC-45C8-B765-8C42D91B574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157" operator="equal" id="{0601A954-8D21-4639-B993-60D30B7FFB4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58" operator="equal" id="{DDC2EBFF-3714-4ED4-95C8-96D154383AC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159" operator="equal" id="{397A55AF-637E-4E19-8E2A-AEB6836B257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160" operator="equal" id="{D54C3756-1B8B-461D-B6F2-165E6140911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161" operator="equal" id="{D2EB1B48-41D6-441A-BEC3-401BCA723D2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162" operator="equal" id="{55C80CED-FA6F-4F05-9B64-ACC9922E704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163" operator="equal" id="{19A96D49-8D17-4F4A-B369-841A16E5A14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164" operator="equal" id="{5B32939E-715F-46D4-83B9-8C1A288AA8A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165" operator="equal" id="{7703CD93-1FD5-4B72-8849-55B2046824A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166" operator="equal" id="{A69C2CDC-88C7-4B1A-B581-9F83583A8F7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167" operator="equal" id="{AAC1EBC4-BFEF-4E5D-9184-C6F92E611B3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X51</xm:sqref>
        </x14:conditionalFormatting>
        <x14:conditionalFormatting xmlns:xm="http://schemas.microsoft.com/office/excel/2006/main">
          <x14:cfRule type="cellIs" priority="1168" operator="equal" id="{6E865464-904C-46FA-BE1F-3568C5FDC8D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169" operator="equal" id="{9FC73AB2-A117-4CE2-B06B-B325B64D6B1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170" operator="equal" id="{CE769BA6-CD9A-45C8-B2A5-B91400A4858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X51</xm:sqref>
        </x14:conditionalFormatting>
        <x14:conditionalFormatting xmlns:xm="http://schemas.microsoft.com/office/excel/2006/main">
          <x14:cfRule type="cellIs" priority="1141" operator="equal" id="{8359E535-466C-4467-AA57-05843FE5EA6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142" operator="equal" id="{63A87690-9C38-4CD6-8886-5D3275C3E1A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43" operator="equal" id="{FA28DE8B-798F-407A-9E43-E3B1B2631D4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144" operator="equal" id="{6F5D299A-AA45-4351-BA67-D1572A1C722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145" operator="equal" id="{89F74744-AE6D-4D4C-9B91-D9DAA494E08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146" operator="equal" id="{40F9278B-1F67-4CAF-90BF-A1E71F76B61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147" operator="equal" id="{EF846375-1648-4058-B522-EFFA2080F04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148" operator="equal" id="{FD7EF7AF-34BD-4000-8EBC-FDDFCE2C7B9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149" operator="equal" id="{5C0BE0CD-C846-42CF-92D3-9C45180D158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150" operator="equal" id="{260C7428-EE29-4893-A044-FDF6144AC33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151" operator="equal" id="{19D0B18B-B915-46CD-AA28-929EC05884D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152" operator="equal" id="{19BC3051-DC6E-4EC6-B61B-150CB4D2252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Y51</xm:sqref>
        </x14:conditionalFormatting>
        <x14:conditionalFormatting xmlns:xm="http://schemas.microsoft.com/office/excel/2006/main">
          <x14:cfRule type="cellIs" priority="1153" operator="equal" id="{B18723EA-EEAB-4430-9484-578C6080BEB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154" operator="equal" id="{D0476456-EDF4-4E5A-A224-05725A9AC08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155" operator="equal" id="{6E55D60E-1945-4506-B997-28DED0891CD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Y51</xm:sqref>
        </x14:conditionalFormatting>
        <x14:conditionalFormatting xmlns:xm="http://schemas.microsoft.com/office/excel/2006/main">
          <x14:cfRule type="cellIs" priority="1126" operator="equal" id="{4E84263B-8841-4E02-A0F7-328A22FE016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127" operator="equal" id="{77902476-83A7-4CE3-A78F-4B15CE84CEB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28" operator="equal" id="{9A992599-486E-482C-B7F9-DCAAE26A157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129" operator="equal" id="{E2E18BBE-DD5E-4D34-A013-6CAC34995F6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130" operator="equal" id="{6AFF1369-E614-473D-A4BA-188263866B7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131" operator="equal" id="{D915A604-4A61-47DE-9433-FBFE2305C92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132" operator="equal" id="{46616A86-2AEE-46C6-9802-4E4AFB05EB7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133" operator="equal" id="{FA7FEE0E-4F14-49ED-9A5C-12852E600D0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134" operator="equal" id="{F2763389-C393-4DED-9A8D-69F3254D5D8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135" operator="equal" id="{63C7FB9E-5B79-4D94-9DCF-97F333FBB9F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136" operator="equal" id="{5D99D911-37FD-4B6F-B5AA-397E3E6A35F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137" operator="equal" id="{DE3E4B91-E1C0-4CF9-9CAD-FD8B94CE41F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V52</xm:sqref>
        </x14:conditionalFormatting>
        <x14:conditionalFormatting xmlns:xm="http://schemas.microsoft.com/office/excel/2006/main">
          <x14:cfRule type="cellIs" priority="1138" operator="equal" id="{1306F0C3-8C35-4D94-AA12-F96C4DF967A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139" operator="equal" id="{E89AC866-7507-41E0-B525-4D2082D7BB0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140" operator="equal" id="{AF0C5B1E-D0B0-472A-9638-D8AD9DBA234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V52</xm:sqref>
        </x14:conditionalFormatting>
        <x14:conditionalFormatting xmlns:xm="http://schemas.microsoft.com/office/excel/2006/main">
          <x14:cfRule type="cellIs" priority="1111" operator="equal" id="{F189CA53-1079-4670-B038-1CA6E771BF8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112" operator="equal" id="{53F2E2AF-A442-4BFA-AB29-4B61808E41B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13" operator="equal" id="{B305C09E-9481-4FEA-8A72-B397DB225F4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114" operator="equal" id="{B673D58B-FA3C-479C-8B48-DCB86073303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115" operator="equal" id="{EEB16A61-BC59-446C-8273-E611E715006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116" operator="equal" id="{2CD87F19-E1C2-4204-84EA-2B668881DFB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117" operator="equal" id="{E8E08214-BDC7-4E39-9A5C-8BA60B702AC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118" operator="equal" id="{3312F91B-87E7-4810-8295-D7008C160E4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119" operator="equal" id="{E2F8BCC0-0471-410B-A004-5A0930ED56B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120" operator="equal" id="{2BAC54BA-33F5-406E-B4B1-BA6832F4B20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121" operator="equal" id="{E39B0829-5BF1-44CD-AD9E-0E90B677F4B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122" operator="equal" id="{B34318A3-DB95-4F5C-A673-F75BDE4E70E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W52</xm:sqref>
        </x14:conditionalFormatting>
        <x14:conditionalFormatting xmlns:xm="http://schemas.microsoft.com/office/excel/2006/main">
          <x14:cfRule type="cellIs" priority="1123" operator="equal" id="{24A421A8-1C2C-4FF3-9D99-423DF0294ED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124" operator="equal" id="{2A00FCE1-D685-402C-A8F5-75697F680CD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125" operator="equal" id="{44D3C713-B0F7-4BFA-86A2-3D437E4DF1D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W52</xm:sqref>
        </x14:conditionalFormatting>
        <x14:conditionalFormatting xmlns:xm="http://schemas.microsoft.com/office/excel/2006/main">
          <x14:cfRule type="cellIs" priority="1096" operator="equal" id="{5ABFED26-C992-456A-9A31-D561AE9C256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97" operator="equal" id="{5F04FD50-46D6-4880-A9B0-7B8652721E9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98" operator="equal" id="{8D801D38-BA16-4C8C-A49D-8F76B4698EE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99" operator="equal" id="{899BF0C4-1CAA-4F69-AA95-707D35ACBDC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100" operator="equal" id="{2B68AB82-EE15-49FB-AD62-956FFFD1ED8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101" operator="equal" id="{2C1CB3D3-C022-494F-86D0-94038DE25E8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102" operator="equal" id="{6EA68B12-67B9-4433-B3FC-F6BFFFFD8AA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103" operator="equal" id="{CEB45547-0D1F-43D0-B799-F4EB79B2974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104" operator="equal" id="{68067E13-F6B7-49A7-B166-C198C2924DD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105" operator="equal" id="{C77414B7-5C70-47C7-9B5A-63FE54A32B2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106" operator="equal" id="{A1EA8DAE-A5B8-4C1E-B82F-DA0120D420F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107" operator="equal" id="{9155F207-47D9-4D7A-B29E-192D350581B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X52</xm:sqref>
        </x14:conditionalFormatting>
        <x14:conditionalFormatting xmlns:xm="http://schemas.microsoft.com/office/excel/2006/main">
          <x14:cfRule type="cellIs" priority="1108" operator="equal" id="{8DACE931-A783-431F-9958-FA3B16F4351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109" operator="equal" id="{F53CC091-DED5-414F-B84D-CC9D711BD22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110" operator="equal" id="{7361224C-EFF4-49B6-81DF-F51F365300A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X52</xm:sqref>
        </x14:conditionalFormatting>
        <x14:conditionalFormatting xmlns:xm="http://schemas.microsoft.com/office/excel/2006/main">
          <x14:cfRule type="cellIs" priority="1081" operator="equal" id="{72123466-1923-498E-8910-283F423413A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82" operator="equal" id="{4AFD5290-2D4C-4504-B385-F2E1DEB9C28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3" operator="equal" id="{3DC3D26B-E750-45BA-A2D7-504722011A2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84" operator="equal" id="{3E8232FC-7377-4DE6-81F6-F939B8E0C2F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85" operator="equal" id="{78BB8592-E569-42DC-B93D-140B13F28BB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86" operator="equal" id="{6DEAD940-5637-49B0-9549-5A992D6B17C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87" operator="equal" id="{50A5FDF6-D771-4B22-A9D4-12110346B23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88" operator="equal" id="{13BCA669-83A7-421A-AC0A-D9EB7DE10C9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89" operator="equal" id="{F7670CF8-B99D-4A33-A256-907144C1291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90" operator="equal" id="{AA772595-4198-4E60-A1C5-DD1973B3BA52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91" operator="equal" id="{5189244F-57EE-4BCF-BAF1-AE5A6CD2643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92" operator="equal" id="{7758CEED-AF7E-4515-BAA0-0E29E7C967D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Y52</xm:sqref>
        </x14:conditionalFormatting>
        <x14:conditionalFormatting xmlns:xm="http://schemas.microsoft.com/office/excel/2006/main">
          <x14:cfRule type="cellIs" priority="1093" operator="equal" id="{76D78A2E-77D8-4639-B575-FAD90F18F67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94" operator="equal" id="{2F158745-AC5C-4765-A567-0809D975459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95" operator="equal" id="{28EBE260-ED93-4C83-B958-0375BB1C7D4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Y52</xm:sqref>
        </x14:conditionalFormatting>
        <x14:conditionalFormatting xmlns:xm="http://schemas.microsoft.com/office/excel/2006/main">
          <x14:cfRule type="cellIs" priority="1066" operator="equal" id="{192135EC-82AE-4FD8-8751-23C7E170DC7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67" operator="equal" id="{016B9666-8D13-4BCB-A626-BF56436C38E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8" operator="equal" id="{6080677A-CC9A-4A43-91B3-B08D4C653E1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69" operator="equal" id="{D937D4F1-5B14-43FE-8452-6DA69043BC8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70" operator="equal" id="{64F4A15C-5FD9-4BCB-85FD-1AF6C877E25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71" operator="equal" id="{F40D361F-0128-4E5E-89B3-E336B816402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72" operator="equal" id="{5B8B8EB4-A5C0-4748-9AFA-7D7E328A3E1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73" operator="equal" id="{FA725734-A654-4987-84E3-3DD1C6D53DA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74" operator="equal" id="{A9A81442-1E4F-4480-935A-C2AFB0674D8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75" operator="equal" id="{7A3122DA-876F-435A-985B-83BD36BB690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76" operator="equal" id="{24D5F95A-AC25-4BD8-B9A6-1A35554706C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77" operator="equal" id="{2361F6CD-3846-47ED-AC4D-10AAA92FA1A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V53</xm:sqref>
        </x14:conditionalFormatting>
        <x14:conditionalFormatting xmlns:xm="http://schemas.microsoft.com/office/excel/2006/main">
          <x14:cfRule type="cellIs" priority="1078" operator="equal" id="{532AD584-BA4C-44AD-9170-761B3E205CD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79" operator="equal" id="{5156A372-B28B-466F-81B7-89637C17CA4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80" operator="equal" id="{C4C51C9D-A7DA-4BA1-9C46-82D85EC3A16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V53</xm:sqref>
        </x14:conditionalFormatting>
        <x14:conditionalFormatting xmlns:xm="http://schemas.microsoft.com/office/excel/2006/main">
          <x14:cfRule type="cellIs" priority="1051" operator="equal" id="{086050B7-6CA1-4438-B5E1-765ED760237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52" operator="equal" id="{4FF8B17D-59B6-4DE6-8061-BECE1567E3C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53" operator="equal" id="{293A7FCE-700C-429D-9425-169D07117A2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54" operator="equal" id="{F049841B-AD64-471A-A24B-1EC9ACAD748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55" operator="equal" id="{8A99967A-57F7-4B35-AD66-71E02278DF3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56" operator="equal" id="{D55F3017-2F7C-41D8-BC25-F4E5964933C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57" operator="equal" id="{95CE2733-D560-4E7D-9EB8-D27D57B302E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58" operator="equal" id="{FD57C1E8-5AE9-4A1D-9609-B96AEE3A505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59" operator="equal" id="{6E33DBF9-6D28-4DDA-A1BB-2766D63D9D3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60" operator="equal" id="{EE62B780-2471-43FD-9149-17706B8B22E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61" operator="equal" id="{4A6A6A22-39F8-49EE-B899-2B6A3B92038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62" operator="equal" id="{18DD2155-5709-4A3A-975D-B5AAA113D8B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W53</xm:sqref>
        </x14:conditionalFormatting>
        <x14:conditionalFormatting xmlns:xm="http://schemas.microsoft.com/office/excel/2006/main">
          <x14:cfRule type="cellIs" priority="1063" operator="equal" id="{DEA7CCDD-66AA-42B0-B332-2D0E27B5EF1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64" operator="equal" id="{98E3A7CE-E839-46FD-86F4-11A6D258597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65" operator="equal" id="{253D134C-E423-4AF5-A687-92D0A34625D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W53</xm:sqref>
        </x14:conditionalFormatting>
        <x14:conditionalFormatting xmlns:xm="http://schemas.microsoft.com/office/excel/2006/main">
          <x14:cfRule type="cellIs" priority="1036" operator="equal" id="{395CC59D-2A00-46E9-AFF0-0334A01E7C2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37" operator="equal" id="{53E81141-8EB7-42B6-847D-906CBF1E3B9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38" operator="equal" id="{510E8C05-1FA2-410A-B1DA-ED68625FA9E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39" operator="equal" id="{EEA9649D-EBE2-4187-A1D7-0CD47863876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40" operator="equal" id="{1F0AAE75-9DAF-416A-99CC-E06AE275B66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41" operator="equal" id="{43EEB6DF-EE1D-411E-B785-9026C4C2799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42" operator="equal" id="{58CA0F3F-CD2D-4156-AD14-BC6B94F2E2D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43" operator="equal" id="{6B722B49-1B64-4256-AD2F-6B4FEB4203E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44" operator="equal" id="{8FDA21B3-BCB8-4FB4-AC83-A0F203A564A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45" operator="equal" id="{35E973BD-3EAB-48D9-8BFA-D21ED34C59E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46" operator="equal" id="{CA1EBD68-548C-4C44-950C-ED1F3B48AE1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47" operator="equal" id="{1EACAB21-3588-4D3C-A525-9F56CD0186B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X53</xm:sqref>
        </x14:conditionalFormatting>
        <x14:conditionalFormatting xmlns:xm="http://schemas.microsoft.com/office/excel/2006/main">
          <x14:cfRule type="cellIs" priority="1048" operator="equal" id="{E85B392F-18B6-434B-8E55-BC6C3118585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49" operator="equal" id="{017169C7-C209-44A0-8A0B-FFF6C11F32C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50" operator="equal" id="{B0BE832B-411B-4E6E-90B9-FDCCDE32950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X53</xm:sqref>
        </x14:conditionalFormatting>
        <x14:conditionalFormatting xmlns:xm="http://schemas.microsoft.com/office/excel/2006/main">
          <x14:cfRule type="cellIs" priority="1021" operator="equal" id="{023C43AA-AD41-4C31-A13B-0F15F4C5DC6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22" operator="equal" id="{0D07741B-429F-43CD-9558-33976AD7588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23" operator="equal" id="{FE434B9C-C65B-478B-BFFC-80A5099F96C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24" operator="equal" id="{C3D8D61E-0942-49A2-AA90-C2740894876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25" operator="equal" id="{8B03821E-F278-43AB-B183-52C7F36586C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26" operator="equal" id="{67B94C2C-0CA7-4483-A53C-F5DC69BB87D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27" operator="equal" id="{F985B395-E539-4208-A07B-2AFBFB1DDD5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28" operator="equal" id="{00501935-DF04-46B8-B65C-411FCD21D5B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29" operator="equal" id="{09973E7F-422E-4C30-9CD6-24BA85B2F57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30" operator="equal" id="{65A3DC3F-73B0-48DC-9F24-0F5C1620242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31" operator="equal" id="{32FFDFB1-3778-4349-BF64-2BAFDC526E7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32" operator="equal" id="{BA658A88-BD87-4744-93F3-AF51170B295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Y53</xm:sqref>
        </x14:conditionalFormatting>
        <x14:conditionalFormatting xmlns:xm="http://schemas.microsoft.com/office/excel/2006/main">
          <x14:cfRule type="cellIs" priority="1033" operator="equal" id="{3E71C846-CE2D-440E-A303-1BC13962A90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34" operator="equal" id="{2115D7D8-73DA-4CBD-AE84-FBAD4E8DE63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35" operator="equal" id="{606A9A77-3D3F-44B1-972E-243D93BDF76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Y53</xm:sqref>
        </x14:conditionalFormatting>
        <x14:conditionalFormatting xmlns:xm="http://schemas.microsoft.com/office/excel/2006/main">
          <x14:cfRule type="cellIs" priority="1006" operator="equal" id="{DAC5B88A-881D-4ED4-8637-A513E41F8D5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07" operator="equal" id="{65FF3C3E-12BC-4945-B4AF-60664FD01F9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08" operator="equal" id="{7AC7AF19-E9B5-45FB-B937-592B384F3EC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09" operator="equal" id="{EEE163EA-2195-4066-A5BD-BFC284BFB93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010" operator="equal" id="{59232B80-B387-4D0F-B7F3-1A2DFDB9283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011" operator="equal" id="{20FC437A-A56C-45D8-A758-532D8EDC068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012" operator="equal" id="{9EBC5622-C08F-4152-B646-FA679105BD0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013" operator="equal" id="{5D83D003-D2FE-4226-BBA1-BF1FB111CE1A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014" operator="equal" id="{6173631F-A611-410E-B220-B8327428E88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15" operator="equal" id="{EE311C0F-9F13-47C3-9A98-A41B5F88D32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16" operator="equal" id="{46F8A15A-6246-4774-90E6-AF734C3EA4B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17" operator="equal" id="{DEBF5053-E0AF-4433-81E5-A8FBF38B92F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V54</xm:sqref>
        </x14:conditionalFormatting>
        <x14:conditionalFormatting xmlns:xm="http://schemas.microsoft.com/office/excel/2006/main">
          <x14:cfRule type="cellIs" priority="1018" operator="equal" id="{BC39FA9F-2866-4367-9614-D7697C6D853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19" operator="equal" id="{63BF95FD-B4D1-4419-9FE0-B429DCA14A8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20" operator="equal" id="{78D907BC-6E10-418C-A2D3-12E210413AB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V54</xm:sqref>
        </x14:conditionalFormatting>
        <x14:conditionalFormatting xmlns:xm="http://schemas.microsoft.com/office/excel/2006/main">
          <x14:cfRule type="cellIs" priority="991" operator="equal" id="{80ECEF6F-3F02-44F6-A3AB-70BDA4ED122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992" operator="equal" id="{8ED3C147-CB33-4290-BCA3-13671C69339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93" operator="equal" id="{DA541F81-82E6-47EA-A154-38C36ED81A1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994" operator="equal" id="{30304843-D3FF-401A-A02E-0B69C3ADF79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995" operator="equal" id="{9A66191A-1C94-48AC-A1D1-65DBBF8CCE3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996" operator="equal" id="{2A1C7AB5-1BDE-442C-9BF1-5CA7BCD8E9C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997" operator="equal" id="{5EB3FFD4-0998-4C54-B2D5-C64B50D7B9A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998" operator="equal" id="{869AD948-C4C0-487A-A365-7B192A1E61A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999" operator="equal" id="{14379464-9BC2-45E0-A237-A682159298F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00" operator="equal" id="{F58C4679-0A40-4600-A957-C9CF8025DA0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01" operator="equal" id="{BDF2C675-9DC8-4C5C-A369-332FC058435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02" operator="equal" id="{CED5C036-0499-4BAA-A6A9-7C1EEE37BAA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W54</xm:sqref>
        </x14:conditionalFormatting>
        <x14:conditionalFormatting xmlns:xm="http://schemas.microsoft.com/office/excel/2006/main">
          <x14:cfRule type="cellIs" priority="1003" operator="equal" id="{546ADFB2-FE77-4568-9934-BF8261A0353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04" operator="equal" id="{5B417839-F6BE-4CC9-B1E7-7EE56B93863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05" operator="equal" id="{E997E39D-2EA4-4D2C-B5C6-3505D8DDE3B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W54</xm:sqref>
        </x14:conditionalFormatting>
        <x14:conditionalFormatting xmlns:xm="http://schemas.microsoft.com/office/excel/2006/main">
          <x14:cfRule type="cellIs" priority="976" operator="equal" id="{39D0E9F1-B6AC-421C-9E03-CB2DDED5DC1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977" operator="equal" id="{B53B9E2C-CFDD-42E2-A6FC-C018881A69C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78" operator="equal" id="{EF5373F4-15EA-412C-B156-F8419A03E8F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979" operator="equal" id="{C09BA74B-6A09-44FA-A1B5-0A0C4E44FCE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980" operator="equal" id="{1E2DAB21-FB18-41D2-8795-360D107D6B5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981" operator="equal" id="{70BE1C48-AEBB-4F11-A578-B9E58004FE1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982" operator="equal" id="{A7E9428F-EB71-4C8C-85FE-B03B50FACE7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983" operator="equal" id="{4FA2641B-6E3F-457D-96AD-01D387D560C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984" operator="equal" id="{F9A0F000-C8BA-46BC-8928-DC2C242DE81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985" operator="equal" id="{926F2523-297A-4F34-9646-85FFDD8AF63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986" operator="equal" id="{5489206B-945F-47F9-A074-DE294B4B951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987" operator="equal" id="{38F2B167-D76C-4B2C-A217-3B8EACBC6AC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X54</xm:sqref>
        </x14:conditionalFormatting>
        <x14:conditionalFormatting xmlns:xm="http://schemas.microsoft.com/office/excel/2006/main">
          <x14:cfRule type="cellIs" priority="988" operator="equal" id="{D3079E01-8E42-4AC4-9C45-61F844ADC6B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989" operator="equal" id="{50AE53F2-089F-475C-82E7-79DD0CD781C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990" operator="equal" id="{759CEB29-A4CE-4F70-BAC1-A51E820DA5E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X54</xm:sqref>
        </x14:conditionalFormatting>
        <x14:conditionalFormatting xmlns:xm="http://schemas.microsoft.com/office/excel/2006/main">
          <x14:cfRule type="cellIs" priority="961" operator="equal" id="{26FB9F32-36A3-4ADC-A941-1F944CB8E32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962" operator="equal" id="{E404D804-A0F0-4F6A-A6C7-904179E76BD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3" operator="equal" id="{6159ADA6-772E-4985-9F2D-81E1130A077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964" operator="equal" id="{D51BF56F-CC57-4A8A-8F18-1ABC78413AF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965" operator="equal" id="{E7129A9B-86E9-42C5-B202-78C0566B81B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966" operator="equal" id="{16823ADF-C910-49A3-AA3C-471F2685047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967" operator="equal" id="{82BA51E7-A292-459D-A0E2-9C9A63E4EEB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968" operator="equal" id="{5AA9F0B4-8DBB-4A4C-9B21-4AFF810AEF9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969" operator="equal" id="{1E9072D3-D9FB-460B-990C-FAEFD79124F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970" operator="equal" id="{E8D9DB11-5361-401F-A526-E86645F5913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971" operator="equal" id="{AEFD3473-C9C9-4847-B204-1E416264924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972" operator="equal" id="{89977131-ED64-4375-9803-C36167300FA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Y54</xm:sqref>
        </x14:conditionalFormatting>
        <x14:conditionalFormatting xmlns:xm="http://schemas.microsoft.com/office/excel/2006/main">
          <x14:cfRule type="cellIs" priority="973" operator="equal" id="{9D7B8A17-C796-4C7A-9F8E-5876B1B0CA6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974" operator="equal" id="{162D638E-C4AE-4F50-8CEC-0A2F5C6E7FD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975" operator="equal" id="{ECF7CB72-25E1-44E7-939F-B8D05CA30C0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Y54</xm:sqref>
        </x14:conditionalFormatting>
        <x14:conditionalFormatting xmlns:xm="http://schemas.microsoft.com/office/excel/2006/main">
          <x14:cfRule type="cellIs" priority="946" operator="equal" id="{7BE9A33D-4E5C-425D-AB4A-4D11D89C67F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947" operator="equal" id="{8536D29A-DD27-4EE6-8F07-BB0DA5683E8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48" operator="equal" id="{B6A230CB-0594-4685-A7F5-B0B07970A6A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949" operator="equal" id="{6710FB58-2A8A-413F-BE91-AA13EFE4EEE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950" operator="equal" id="{45CE63C8-22D7-4CA2-A81D-DE315B8848D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951" operator="equal" id="{D670648B-DCBF-4DE6-87F6-AB2C7658A0C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952" operator="equal" id="{84CA8BF1-89D1-4197-83B8-E0A338A7A96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953" operator="equal" id="{FB011962-3990-4801-849E-6A5CEC9CD81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954" operator="equal" id="{0A531F32-39DD-4691-B3EC-2462A3F41F8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955" operator="equal" id="{DB9F0C3E-04CD-4199-AA19-2C684AD2E8D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956" operator="equal" id="{213FBBB2-7376-4759-98ED-3ADF828DB87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957" operator="equal" id="{4568AF0F-AEEF-4E77-86AA-1BA70E9B7C5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V55</xm:sqref>
        </x14:conditionalFormatting>
        <x14:conditionalFormatting xmlns:xm="http://schemas.microsoft.com/office/excel/2006/main">
          <x14:cfRule type="cellIs" priority="958" operator="equal" id="{A924C7A0-2EF3-4AED-878B-E9D9D298EE3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959" operator="equal" id="{4F629DD9-BB14-4D74-BE2C-AD62A37D4A1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960" operator="equal" id="{49E793F6-7FC4-4CEE-836B-F1E962D76D5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V55</xm:sqref>
        </x14:conditionalFormatting>
        <x14:conditionalFormatting xmlns:xm="http://schemas.microsoft.com/office/excel/2006/main">
          <x14:cfRule type="cellIs" priority="931" operator="equal" id="{234BA758-3D09-4002-9B88-0882FC9B0AC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932" operator="equal" id="{330D0100-068B-4883-BC2D-34B14B3AA1B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3" operator="equal" id="{7C940371-C430-48F0-B09F-C130761D542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934" operator="equal" id="{C8961576-0474-4A5D-B26A-F33395181A2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935" operator="equal" id="{F61A1F66-089C-4B43-B117-FF052001970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936" operator="equal" id="{4FBCF854-C5B0-44AE-9FDE-2E623116604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937" operator="equal" id="{347FC57B-3A95-494C-9F67-4F085DB80B6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938" operator="equal" id="{806D5489-9B61-4F37-B57F-83CCDD5C010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939" operator="equal" id="{BAC0E13E-84AF-4E6F-ADEB-DE34C99E013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940" operator="equal" id="{1AB19B8B-CACA-4EBF-AD78-4165A58858C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941" operator="equal" id="{852C55C2-0B80-4D4E-9920-780187FEACA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942" operator="equal" id="{0711FE92-1BDD-453F-A83C-F42BFEA59D0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W55</xm:sqref>
        </x14:conditionalFormatting>
        <x14:conditionalFormatting xmlns:xm="http://schemas.microsoft.com/office/excel/2006/main">
          <x14:cfRule type="cellIs" priority="943" operator="equal" id="{0EF105FD-3FC8-4811-94FF-C6F07FC80AB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944" operator="equal" id="{3272177D-440B-4F28-9A09-55C6E19CD7C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945" operator="equal" id="{7CCF732F-7CE5-4893-B1DE-547DF3375CB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W55</xm:sqref>
        </x14:conditionalFormatting>
        <x14:conditionalFormatting xmlns:xm="http://schemas.microsoft.com/office/excel/2006/main">
          <x14:cfRule type="cellIs" priority="916" operator="equal" id="{25A3E17C-AD05-4A68-9601-4E179DD2A44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917" operator="equal" id="{B6E8675B-1A60-48FF-8528-C9ADDAFEA81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8" operator="equal" id="{854F8C89-5432-4785-8D77-D5219578B3D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919" operator="equal" id="{D41B1EAC-32B1-4BEB-807F-8AD6F067588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920" operator="equal" id="{05BCEA78-F372-4395-B23E-3A88DD3F29D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921" operator="equal" id="{2E4702F8-78A1-4365-987F-61CECD6BCE0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922" operator="equal" id="{67D12A5C-A5DD-4AD8-BD54-98FDDD901A3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923" operator="equal" id="{531E7331-CFAE-4C26-BFB7-C3F54B0E05A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924" operator="equal" id="{CB37CECE-4922-478E-B81A-95111391FED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925" operator="equal" id="{6D92E70A-57F9-40FB-A757-F084C78F178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926" operator="equal" id="{85E1113D-B266-4FD6-BC9F-C830CC8F03A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927" operator="equal" id="{A0091A39-146A-4A06-8CC0-907D471A331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X55</xm:sqref>
        </x14:conditionalFormatting>
        <x14:conditionalFormatting xmlns:xm="http://schemas.microsoft.com/office/excel/2006/main">
          <x14:cfRule type="cellIs" priority="928" operator="equal" id="{AB35EB0C-E8BA-471F-912D-86EB9550896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929" operator="equal" id="{3AE14709-8A04-4317-8764-2EE1FA0DA4D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930" operator="equal" id="{6206B9D5-F398-4D3B-A2A7-09FA7153260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X55</xm:sqref>
        </x14:conditionalFormatting>
        <x14:conditionalFormatting xmlns:xm="http://schemas.microsoft.com/office/excel/2006/main">
          <x14:cfRule type="cellIs" priority="901" operator="equal" id="{9919B0E6-0722-48F1-B1AF-14F049EDD78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902" operator="equal" id="{219A3DD9-BB0A-403E-8D22-30D3B0A7B3E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03" operator="equal" id="{540C9CCB-2F86-4DD8-A8FF-9BDE2060255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904" operator="equal" id="{60894FED-5689-4BC4-93E8-E936FD86656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905" operator="equal" id="{0D0BAA71-D707-46A2-B8B2-8A02FF3C248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906" operator="equal" id="{DA0BCC5A-E90B-4E6E-B376-85F371DF6A6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907" operator="equal" id="{9BAB7165-16DB-44C1-B4AC-9D6EC714DF3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908" operator="equal" id="{3174F9E9-7881-4B5F-B5A5-58660A09E30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909" operator="equal" id="{5405D49E-AB55-42BC-86DC-23732291B7A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910" operator="equal" id="{CD1FB22E-81C3-4FAD-8474-A578A57D064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911" operator="equal" id="{E5B64A1F-E48E-4014-B0DE-4CF41D8A7D0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912" operator="equal" id="{E9EC9004-CE13-4618-BDB4-5F50FFE653C2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Y55</xm:sqref>
        </x14:conditionalFormatting>
        <x14:conditionalFormatting xmlns:xm="http://schemas.microsoft.com/office/excel/2006/main">
          <x14:cfRule type="cellIs" priority="913" operator="equal" id="{21C10371-20B6-4FA1-9AAB-1A06E34AB3B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914" operator="equal" id="{4CADB058-042C-458C-BAFE-DA3BB0CBF71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915" operator="equal" id="{E74915D3-28D5-4DFD-96FD-A60E4A48211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Y55</xm:sqref>
        </x14:conditionalFormatting>
        <x14:conditionalFormatting xmlns:xm="http://schemas.microsoft.com/office/excel/2006/main">
          <x14:cfRule type="cellIs" priority="886" operator="equal" id="{0072A184-5909-4317-AB20-A338383B288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887" operator="equal" id="{29C8CA1D-146B-4108-BB6E-50D93F3DE23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8" operator="equal" id="{F83A08A7-3533-466C-A0C0-4C98DED90BF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889" operator="equal" id="{7F2637DC-C6ED-45EA-9895-68A5A11934A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890" operator="equal" id="{7C3DEBE0-036F-4E38-9B4B-21334A58362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891" operator="equal" id="{FE0F8AB8-1C06-4F8E-93C5-9DC1431840C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892" operator="equal" id="{10A9FA5A-A60E-480E-BBA6-30ADCF0752B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893" operator="equal" id="{23F337EF-8C0F-4BAD-9E5C-92BCACA0ACF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894" operator="equal" id="{7934FD89-ABB3-495A-B9F0-EBC7A5D5581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895" operator="equal" id="{3C923468-E059-4203-AD6D-B36269E0225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896" operator="equal" id="{5195BB16-FCDE-4F59-909A-9ED4380AFF9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897" operator="equal" id="{58285759-8A37-4CCD-8B1B-49B53E69BE5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V56</xm:sqref>
        </x14:conditionalFormatting>
        <x14:conditionalFormatting xmlns:xm="http://schemas.microsoft.com/office/excel/2006/main">
          <x14:cfRule type="cellIs" priority="898" operator="equal" id="{E547F4DA-F876-413C-9071-E8FF1A30AEF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899" operator="equal" id="{BB7FC8F9-6A23-4D80-9384-E79697FEBF8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900" operator="equal" id="{9DC343CF-9678-44BB-B815-E5984ECD11F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V56</xm:sqref>
        </x14:conditionalFormatting>
        <x14:conditionalFormatting xmlns:xm="http://schemas.microsoft.com/office/excel/2006/main">
          <x14:cfRule type="cellIs" priority="871" operator="equal" id="{F6889192-7C56-454C-B979-DD131B14195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872" operator="equal" id="{B809399C-01A5-4017-A31D-E2F55561128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73" operator="equal" id="{8E2A00A8-ACD7-4896-9FEE-EAF2BE6A94B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874" operator="equal" id="{93F32F4F-DDDA-4B34-B587-6C90CCB748D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875" operator="equal" id="{C163EF0B-FB78-4851-BD02-ECAD5097C92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876" operator="equal" id="{C64BF522-130E-44A1-8AA5-5E83CDB9032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877" operator="equal" id="{73EC7006-90A2-43BA-BE05-EA41BE9C258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878" operator="equal" id="{01C8E4D8-1F8B-423F-8794-AF11BCBF689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879" operator="equal" id="{193AF706-0BFD-4880-8AD7-DF8B02D172C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880" operator="equal" id="{F3188F4F-CF23-437A-9FC4-7D32E7091BD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881" operator="equal" id="{905B3F4F-32A4-4FD0-A8D9-50E8BC9FDBA8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882" operator="equal" id="{A9591C20-1390-4B23-99A5-99B0543D860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W56</xm:sqref>
        </x14:conditionalFormatting>
        <x14:conditionalFormatting xmlns:xm="http://schemas.microsoft.com/office/excel/2006/main">
          <x14:cfRule type="cellIs" priority="883" operator="equal" id="{BC1C8740-DFD4-425A-84D0-121A81C98C7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884" operator="equal" id="{55D283AB-123D-4599-ABC8-8413B2CEB13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885" operator="equal" id="{4F59A875-72E6-478D-B160-FA8F2CA8592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W56</xm:sqref>
        </x14:conditionalFormatting>
        <x14:conditionalFormatting xmlns:xm="http://schemas.microsoft.com/office/excel/2006/main">
          <x14:cfRule type="cellIs" priority="856" operator="equal" id="{0B8656DF-B838-47E7-92BE-72304D3768B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857" operator="equal" id="{4348E4F1-3174-49BD-A9F6-05D8942EAD4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58" operator="equal" id="{39232A00-2113-4DF8-8B16-ACADCA6E3D1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859" operator="equal" id="{7D7CB4AF-A3BC-4790-96C8-A240CCCBD60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860" operator="equal" id="{98EF18E9-D8D3-4557-8943-1339623B9E2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861" operator="equal" id="{0CEDF798-5749-4EC6-8C7A-440F2C1DF2F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862" operator="equal" id="{E9685E27-26F3-4DD1-BC47-F1197CB83EC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863" operator="equal" id="{66443389-0E4E-48CD-8473-CF6A8D6BDF0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864" operator="equal" id="{98E2F920-2E01-4711-83E7-C4D2B601FA6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865" operator="equal" id="{B0AB1BE4-60A3-4AC0-B251-54FD55A5FDF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866" operator="equal" id="{854CDDE1-9389-47AA-9C35-A6D2EE9A1BE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867" operator="equal" id="{F8FCE5E0-B484-4408-9BA6-9A4A580F2F5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X56</xm:sqref>
        </x14:conditionalFormatting>
        <x14:conditionalFormatting xmlns:xm="http://schemas.microsoft.com/office/excel/2006/main">
          <x14:cfRule type="cellIs" priority="868" operator="equal" id="{4B84A75D-1B15-4C2F-AC06-EDA6F65916F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869" operator="equal" id="{E1FD6231-C39E-4F74-80C0-BA133903C70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870" operator="equal" id="{E71C5099-7D31-44DD-96D0-5F8CC899D9F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X56</xm:sqref>
        </x14:conditionalFormatting>
        <x14:conditionalFormatting xmlns:xm="http://schemas.microsoft.com/office/excel/2006/main">
          <x14:cfRule type="cellIs" priority="841" operator="equal" id="{0E6C0FB9-BF30-49BD-A183-8E9145396F8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842" operator="equal" id="{15236548-10D9-478F-B20F-3F1A5970D92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43" operator="equal" id="{67DCC1BC-FF5A-4267-93F8-DB4EA17F1A9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844" operator="equal" id="{743D32BF-2684-4E1D-BBBC-C0005F2DB8B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845" operator="equal" id="{21067E58-94E4-4E8F-80B8-1C0D91664AC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846" operator="equal" id="{327F9049-EC10-42AB-AE2F-4C1F9F5461C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847" operator="equal" id="{2913E566-E65A-40BA-90E6-E19ECE2E688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848" operator="equal" id="{46BA208E-6034-4E39-AD1F-F091433C499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849" operator="equal" id="{A50F9B8D-4B20-47A2-B742-F4424D79D01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850" operator="equal" id="{AD76F27B-8710-450D-AEE0-93D27059120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851" operator="equal" id="{EC0547BE-98D1-41B5-973C-AB94D67B59C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852" operator="equal" id="{8DE0ADCF-0CEB-4720-8518-984C37EF923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Y56</xm:sqref>
        </x14:conditionalFormatting>
        <x14:conditionalFormatting xmlns:xm="http://schemas.microsoft.com/office/excel/2006/main">
          <x14:cfRule type="cellIs" priority="853" operator="equal" id="{5EA37201-C412-4E8F-B5A0-DFA4D30C5CE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854" operator="equal" id="{AC265E9D-4D35-428C-8500-9399DD6A91D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855" operator="equal" id="{B0E386D1-805E-4AE2-95BF-264C209AC07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Y56</xm:sqref>
        </x14:conditionalFormatting>
        <x14:conditionalFormatting xmlns:xm="http://schemas.microsoft.com/office/excel/2006/main">
          <x14:cfRule type="cellIs" priority="826" operator="equal" id="{8EF033D4-D6FC-45E9-BF4F-90986F03439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827" operator="equal" id="{0C763740-33E8-40B3-9A54-F58FD5D1C20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28" operator="equal" id="{192FDCE0-A1CF-41DE-95A9-112EC990E8B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829" operator="equal" id="{07F6AF0F-30B5-43A0-8C11-192E5810BC9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830" operator="equal" id="{03F1EA87-70B2-4F1B-BA8E-0B317435AA5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831" operator="equal" id="{394180A1-E886-438A-AFD6-28E878CBF72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832" operator="equal" id="{9D7045EA-C7EA-4C44-99D2-46371E57D58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833" operator="equal" id="{81328AAA-F76D-4303-9A71-9F7B83B1337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834" operator="equal" id="{66519CB0-42F6-486A-86AD-5427F0BE17B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835" operator="equal" id="{55C3925A-0D62-471B-905A-E2F5C948738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836" operator="equal" id="{6E28777A-11FC-4B90-95F8-1B525693A83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837" operator="equal" id="{642A556D-ADC7-4125-BCFF-3858230D7F92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Z50</xm:sqref>
        </x14:conditionalFormatting>
        <x14:conditionalFormatting xmlns:xm="http://schemas.microsoft.com/office/excel/2006/main">
          <x14:cfRule type="cellIs" priority="838" operator="equal" id="{E72AFFE3-C71A-4B4E-ADE7-7568CA82963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839" operator="equal" id="{87B6D93D-16CD-4227-9696-E776B7F278F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840" operator="equal" id="{D61964BE-83B6-4A23-8479-F965C8F4CD6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Z50</xm:sqref>
        </x14:conditionalFormatting>
        <x14:conditionalFormatting xmlns:xm="http://schemas.microsoft.com/office/excel/2006/main">
          <x14:cfRule type="cellIs" priority="811" operator="equal" id="{38208893-83B7-4FA2-B5CC-B3B38FB3667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812" operator="equal" id="{D0B4EF95-93D3-43DF-AED3-AB3266DE80C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13" operator="equal" id="{F3290CC7-1727-4105-BFFE-B67C3A28EA1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814" operator="equal" id="{53307DA1-659F-438E-AB28-1A139660604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815" operator="equal" id="{CEFF201F-0FEC-4C07-9A64-4CE426A6779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816" operator="equal" id="{D04EBF44-647B-4071-8878-594028A1AC01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817" operator="equal" id="{D61AA394-3919-4F99-BB34-AEEFA68EF1A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818" operator="equal" id="{C3695194-4752-4C14-8B8B-63BB0E3BE56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819" operator="equal" id="{A4D4E51A-F0D1-4A08-8D14-431CCCDEF24F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820" operator="equal" id="{7ED7A85D-2419-4BA0-9556-A6FEC38FF06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821" operator="equal" id="{7B3C7832-C27E-49E5-B737-3BF67D0B1E4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822" operator="equal" id="{067F15AF-CC28-4745-9705-F83376A06E1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AA50</xm:sqref>
        </x14:conditionalFormatting>
        <x14:conditionalFormatting xmlns:xm="http://schemas.microsoft.com/office/excel/2006/main">
          <x14:cfRule type="cellIs" priority="823" operator="equal" id="{9E65FB07-33C1-4478-B73A-E50A4CAF2A5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824" operator="equal" id="{5E265F3D-72A7-47C5-9901-1708FF1CBE7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825" operator="equal" id="{F527A5D3-1E09-4E66-9CDB-8982CCCA1E4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AA50</xm:sqref>
        </x14:conditionalFormatting>
        <x14:conditionalFormatting xmlns:xm="http://schemas.microsoft.com/office/excel/2006/main">
          <x14:cfRule type="cellIs" priority="796" operator="equal" id="{B8294170-6B04-4484-9FA0-9C5175AA409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797" operator="equal" id="{028A5EE8-C263-4018-BEDD-C54B18E397A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98" operator="equal" id="{63FA0C82-EBDC-4422-B1DC-E9B9053F2B0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799" operator="equal" id="{8FD00E3D-CD8C-48C1-B295-A29E517A613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800" operator="equal" id="{DD7800EE-CB90-4FC9-BE61-4663AD77D4F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801" operator="equal" id="{53E8FD42-5666-42D8-BBC4-31E3A87908D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802" operator="equal" id="{46D54CC2-F400-4177-B1D8-7A0A71A52BD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803" operator="equal" id="{375E27CE-4D5F-40BA-810A-98DF543B24B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804" operator="equal" id="{048FF598-BFEC-40C3-AB46-199EA0F6ED0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805" operator="equal" id="{FF852596-067F-49A9-AF21-98416727223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806" operator="equal" id="{731B05DA-8565-4BA2-99CB-B109851E2EB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807" operator="equal" id="{33B0F31C-B449-4731-A3D4-E7E28FEAD89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AB50</xm:sqref>
        </x14:conditionalFormatting>
        <x14:conditionalFormatting xmlns:xm="http://schemas.microsoft.com/office/excel/2006/main">
          <x14:cfRule type="cellIs" priority="808" operator="equal" id="{A32C4B27-1411-49B1-9502-BECE498FF39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809" operator="equal" id="{7E8D8B2B-4422-4D92-8913-0F691EF1699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810" operator="equal" id="{B9C6355A-C372-48DD-B352-9E7BCE5F661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AB50</xm:sqref>
        </x14:conditionalFormatting>
        <x14:conditionalFormatting xmlns:xm="http://schemas.microsoft.com/office/excel/2006/main">
          <x14:cfRule type="cellIs" priority="781" operator="equal" id="{05AFE0CF-4BDC-4C3C-9F4D-1A22154A3D8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782" operator="equal" id="{E6430C1D-753A-4C83-BFD5-B5F9671A27D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3" operator="equal" id="{95D0A5A5-B497-4681-995D-210FB617250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784" operator="equal" id="{AFD16687-684C-4BB6-94E6-F700F35B90B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785" operator="equal" id="{31A14232-F489-4633-96BC-6C94251666B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786" operator="equal" id="{D7B8734D-22BA-4EB1-97EC-88010645A4C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787" operator="equal" id="{3FBA8D1C-8262-42E3-9D65-945E911CF8E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788" operator="equal" id="{48E36827-C3B5-49DA-B4C6-BF0D5D16C76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789" operator="equal" id="{F3DB1B2B-864C-4F57-A9E2-EE5B405B596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790" operator="equal" id="{F409009D-6595-4531-8EF9-8E457139B4F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791" operator="equal" id="{A24E04E8-9A3E-4F8D-94C2-0A43362FEA2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792" operator="equal" id="{D9437AB0-BAB8-4FC8-9C8E-FF4D7AF50C6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AC50</xm:sqref>
        </x14:conditionalFormatting>
        <x14:conditionalFormatting xmlns:xm="http://schemas.microsoft.com/office/excel/2006/main">
          <x14:cfRule type="cellIs" priority="793" operator="equal" id="{1B933350-F3A6-4713-90A3-8A9205141C3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794" operator="equal" id="{A6D8F4F3-E3B5-40BD-B55A-AEC3582D78E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795" operator="equal" id="{F2A63E1C-8F16-47A1-B415-B59F67E81D3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AC50</xm:sqref>
        </x14:conditionalFormatting>
        <x14:conditionalFormatting xmlns:xm="http://schemas.microsoft.com/office/excel/2006/main">
          <x14:cfRule type="cellIs" priority="766" operator="equal" id="{32835984-7325-4FD6-86F5-55F33035250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767" operator="equal" id="{149BC936-95D2-41FF-92B6-2DE1F00087C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8" operator="equal" id="{6B9A24AE-1554-47BA-B1A2-F61314F0A8D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769" operator="equal" id="{B457894C-B2B4-49E5-BC5C-16BAFA531FA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770" operator="equal" id="{9623BC0E-A03E-4FD3-8A58-0A6F40E10A4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771" operator="equal" id="{04582D16-1400-4AF2-AA90-C756449534B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772" operator="equal" id="{527993E0-CF1A-497D-9181-AB5F93B6F5D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773" operator="equal" id="{57CF285B-5A19-47E0-8202-AF5FDEE997A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774" operator="equal" id="{41E591E2-B259-4961-87C1-50D424ABC74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775" operator="equal" id="{ADA649E3-DB85-4035-87E1-3B9DE11E230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776" operator="equal" id="{C46FFF8C-8B9A-41D4-9B9A-039D964F00C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777" operator="equal" id="{81BDB39A-4EFD-488B-AF62-4614FE50873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Z51</xm:sqref>
        </x14:conditionalFormatting>
        <x14:conditionalFormatting xmlns:xm="http://schemas.microsoft.com/office/excel/2006/main">
          <x14:cfRule type="cellIs" priority="778" operator="equal" id="{073E724E-5809-4B7A-8C61-0A635A65FC6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779" operator="equal" id="{2723B097-A5C5-48C2-88E4-72A25CBD15D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780" operator="equal" id="{E4CC83B0-29C5-49B1-B3DC-2F19729D7EB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Z51</xm:sqref>
        </x14:conditionalFormatting>
        <x14:conditionalFormatting xmlns:xm="http://schemas.microsoft.com/office/excel/2006/main">
          <x14:cfRule type="cellIs" priority="751" operator="equal" id="{0B0D68E6-7F83-41F0-A0FE-CB0B74FA28B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752" operator="equal" id="{54B3FF59-C614-4679-8B19-9034834B65E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53" operator="equal" id="{E3162182-86A5-4A7D-9B81-5A3303F94D0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754" operator="equal" id="{50D9B4A5-E0F1-409F-95C6-BC53060E5F4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755" operator="equal" id="{83D9D195-3D17-4232-B8D3-4F52A63DB6D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756" operator="equal" id="{6C49A713-3CB7-4192-B501-23F5CC9B4FC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757" operator="equal" id="{2984FFE2-0C92-48CF-BB45-8F31B07A169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758" operator="equal" id="{FB645FF4-6B18-4E64-955D-7201C6AA854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759" operator="equal" id="{DDC704D0-62F3-42F5-B9B6-8E522D64638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760" operator="equal" id="{5E4B7026-EF9E-4DD1-822D-0A33B031939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761" operator="equal" id="{03FF7431-F11E-465E-A3F6-2E70258BE35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762" operator="equal" id="{3268001D-E11F-424D-8CBF-638AF596268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AA51</xm:sqref>
        </x14:conditionalFormatting>
        <x14:conditionalFormatting xmlns:xm="http://schemas.microsoft.com/office/excel/2006/main">
          <x14:cfRule type="cellIs" priority="763" operator="equal" id="{E7079E29-9BE3-4ABD-BF2D-D9E6117C4E5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764" operator="equal" id="{692300E9-905C-4CEF-BFEF-4F9923DA51F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765" operator="equal" id="{6881BD2B-38FB-4123-B75B-A33289A0214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AA51</xm:sqref>
        </x14:conditionalFormatting>
        <x14:conditionalFormatting xmlns:xm="http://schemas.microsoft.com/office/excel/2006/main">
          <x14:cfRule type="cellIs" priority="736" operator="equal" id="{8E8BEBF1-E052-40ED-BD21-8812DC74B52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737" operator="equal" id="{FAF2ABEF-E496-423F-B36F-2FE0863EC8D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8" operator="equal" id="{DFE55C50-9978-4AAC-85E0-85B2BD3C5BC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739" operator="equal" id="{F5930EF4-E210-453E-9728-626B2506DCA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740" operator="equal" id="{C89F23A5-036F-459A-9D77-5D376B45834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741" operator="equal" id="{3C0DC119-4F82-44C8-A622-705D363D641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742" operator="equal" id="{AEE97AEC-C874-425B-B925-499302907FA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743" operator="equal" id="{AE32973E-DBF4-4051-B8A6-0A4EC4DBAE6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744" operator="equal" id="{258C96BB-301E-4EA0-99AE-57531821F13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745" operator="equal" id="{469F101B-8ABE-40E5-A749-16AA9DEAD7B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746" operator="equal" id="{78A18554-CCBA-4AC9-9697-8562DEC4ECB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747" operator="equal" id="{C2E25F95-7CED-497F-97D2-AF8FF76539A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AB51</xm:sqref>
        </x14:conditionalFormatting>
        <x14:conditionalFormatting xmlns:xm="http://schemas.microsoft.com/office/excel/2006/main">
          <x14:cfRule type="cellIs" priority="748" operator="equal" id="{94BDF9A8-D562-4477-B05D-5D8D7508664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749" operator="equal" id="{2C084D9B-5932-4C3A-A764-D54E21D89DE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750" operator="equal" id="{5AA9667D-1B68-4646-918C-854DCFE5E82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AB51</xm:sqref>
        </x14:conditionalFormatting>
        <x14:conditionalFormatting xmlns:xm="http://schemas.microsoft.com/office/excel/2006/main">
          <x14:cfRule type="cellIs" priority="721" operator="equal" id="{571FD131-A2C6-4CF5-8389-E7AFB4B8786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722" operator="equal" id="{A6F56C32-4ED1-4584-B28F-652C858CFB5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23" operator="equal" id="{1D56DD6C-FACA-4826-9FB5-188A93E93A9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724" operator="equal" id="{6894B43B-C776-4D7D-B777-A2980DB9412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725" operator="equal" id="{18FB92CD-C3FF-45AE-962D-F3E203E2893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726" operator="equal" id="{4F43EE3F-2493-4089-B064-B29CA19565E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727" operator="equal" id="{9F7E78B4-61F3-4B8A-9C53-6A664873A27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728" operator="equal" id="{91B7533A-DBCC-4070-B5C4-F730BF8F58E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729" operator="equal" id="{A27E5A67-E081-4594-A24F-8155D0B4EB6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730" operator="equal" id="{21AEDC70-8949-43FE-9DFE-64D97AC5088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731" operator="equal" id="{4B14D566-60B9-4935-97E1-D0D32C785F5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732" operator="equal" id="{BF057CE8-D43D-4CC9-BFB1-F196601372D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AC51</xm:sqref>
        </x14:conditionalFormatting>
        <x14:conditionalFormatting xmlns:xm="http://schemas.microsoft.com/office/excel/2006/main">
          <x14:cfRule type="cellIs" priority="733" operator="equal" id="{82701437-4DD6-48D8-959B-2137460EBA1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734" operator="equal" id="{5A82F2BF-FDA5-4A3F-A872-69D95482B24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735" operator="equal" id="{D2F89A2A-42AE-4472-97B4-8614B322CC7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AC51</xm:sqref>
        </x14:conditionalFormatting>
        <x14:conditionalFormatting xmlns:xm="http://schemas.microsoft.com/office/excel/2006/main">
          <x14:cfRule type="cellIs" priority="706" operator="equal" id="{212F2BE5-4368-4669-A7F1-1E9668684E0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707" operator="equal" id="{5548D8DC-901E-449A-AB48-364223DED97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08" operator="equal" id="{D97E0E84-33BD-4D93-B7DF-20A2A199678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709" operator="equal" id="{6DDBBFC5-EA12-445C-838F-32968C9CD5A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710" operator="equal" id="{62D73E49-DCC7-4ACD-B3B4-D88D10BBCD6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711" operator="equal" id="{40C8EB7C-54C9-4223-B38C-F2A1D400315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712" operator="equal" id="{5E746161-79D3-4B2C-9BC9-AE84E5817D9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713" operator="equal" id="{3DCBC5CC-08DB-4F73-A99A-F4376547B1B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714" operator="equal" id="{F216F291-A367-431B-8503-93EB89AF5CD8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715" operator="equal" id="{253A2ABE-6B2B-4F60-9DD4-0BF530DB2EB7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716" operator="equal" id="{6953A35B-201F-4D70-BBC2-A489956AC24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717" operator="equal" id="{252FB431-8691-4799-BFB5-8AD55F28AA1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Z52</xm:sqref>
        </x14:conditionalFormatting>
        <x14:conditionalFormatting xmlns:xm="http://schemas.microsoft.com/office/excel/2006/main">
          <x14:cfRule type="cellIs" priority="718" operator="equal" id="{252D3192-67D0-43EA-B9DC-ABCFE1159CD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719" operator="equal" id="{638A6091-E034-43D0-A492-E10E878C860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720" operator="equal" id="{711DA50F-6685-4514-A051-7849124A913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Z52</xm:sqref>
        </x14:conditionalFormatting>
        <x14:conditionalFormatting xmlns:xm="http://schemas.microsoft.com/office/excel/2006/main">
          <x14:cfRule type="cellIs" priority="691" operator="equal" id="{817F5FDF-0359-4375-B0FD-90276C98A12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92" operator="equal" id="{BB93B314-9E49-41A2-9D0B-7F24933AD2A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93" operator="equal" id="{72984C8C-8DD1-455E-A232-F1254CA6B69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94" operator="equal" id="{C4D30543-BD56-4C5A-9F99-3CDF52C0FC8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95" operator="equal" id="{459125E6-8D20-48A0-9DB1-912D2D035C7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96" operator="equal" id="{7D4D76B6-1389-4BDF-99FA-1D0E091941B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97" operator="equal" id="{009523EB-368B-42A9-A168-9283070F49A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98" operator="equal" id="{E28F2306-5834-4423-8CD5-A0D708A6267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99" operator="equal" id="{F540C2AE-D291-4367-94A6-8B69F16BB21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700" operator="equal" id="{83BB10AA-72EF-4ADC-B349-F899D00AF10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701" operator="equal" id="{3D764090-6BF4-4A3D-AFB9-D98086B12F8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702" operator="equal" id="{21D12CE1-7257-43C6-8630-D9BBA14B894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AA52</xm:sqref>
        </x14:conditionalFormatting>
        <x14:conditionalFormatting xmlns:xm="http://schemas.microsoft.com/office/excel/2006/main">
          <x14:cfRule type="cellIs" priority="703" operator="equal" id="{A83E63D0-3AAA-4F64-AD01-134C1F49667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704" operator="equal" id="{DEB359E7-880D-4322-8001-A0C52DA940F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705" operator="equal" id="{32829AF4-31F1-4A5B-B5E0-3534D8EC2CD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AA52</xm:sqref>
        </x14:conditionalFormatting>
        <x14:conditionalFormatting xmlns:xm="http://schemas.microsoft.com/office/excel/2006/main">
          <x14:cfRule type="cellIs" priority="676" operator="equal" id="{865EA3E4-9D31-47B6-AEA6-D82E80886AF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77" operator="equal" id="{8BDDAB70-90F0-4879-A1EE-6B5532D0F13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78" operator="equal" id="{E6FAD9FB-D292-4496-B49B-02BB3C8E490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79" operator="equal" id="{8DFA6F3F-7837-4FC0-9B3B-B5C4CC4A067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80" operator="equal" id="{1EDA12F2-B9E4-4EB1-9ABA-F1DE31C2050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81" operator="equal" id="{E7465E52-60F0-496A-8205-244B63470A4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82" operator="equal" id="{A6F67026-3DE9-4156-A29A-9582A79B976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83" operator="equal" id="{89307B88-574B-4B46-8CA4-CE6981C9F0E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84" operator="equal" id="{31AD1F79-8694-4E5C-9A13-E1D07AE217D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85" operator="equal" id="{825FD9CF-AB3B-4264-A887-720D27BA649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86" operator="equal" id="{A69EE41D-F3FB-45FF-8E59-4D8A7CB4361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87" operator="equal" id="{3F3A422C-B2E1-4AF4-9060-771EDE96599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AB52</xm:sqref>
        </x14:conditionalFormatting>
        <x14:conditionalFormatting xmlns:xm="http://schemas.microsoft.com/office/excel/2006/main">
          <x14:cfRule type="cellIs" priority="688" operator="equal" id="{B8001495-4792-480C-A125-CDE225BC5B4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89" operator="equal" id="{6B00A0AE-4814-44E6-8AC6-07E80788526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90" operator="equal" id="{5B5017AE-9A34-41E8-8EE1-90CFB7710DD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AB52</xm:sqref>
        </x14:conditionalFormatting>
        <x14:conditionalFormatting xmlns:xm="http://schemas.microsoft.com/office/excel/2006/main">
          <x14:cfRule type="cellIs" priority="661" operator="equal" id="{4D7B3626-4754-4014-9692-66048B4520E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62" operator="equal" id="{2BCB6019-3774-4D85-A2D4-9ACD5CFDFC5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3" operator="equal" id="{9699A04A-7DFA-43E5-ADCC-3C1FF5627D3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64" operator="equal" id="{D0A0F9D8-B1CF-4098-BA3C-C81EA7555E3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65" operator="equal" id="{764D7ACC-610A-4A09-AD6B-7BDAF59BD47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66" operator="equal" id="{67103950-0C62-460B-876B-23DF419C6AF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67" operator="equal" id="{943BA666-B74E-45A3-BB9E-986CCA0CA2A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68" operator="equal" id="{CBBC444D-E01A-4F67-80D0-4B9AC263E68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69" operator="equal" id="{667DDF9C-BC68-4D10-8E1A-E216BE5E7C9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70" operator="equal" id="{5BBD4E4D-0104-468E-BB2F-DDAF2CA9A57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71" operator="equal" id="{D424B2AD-B8FA-4550-9F59-F475249CE58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72" operator="equal" id="{1428F474-E821-439C-80E9-05B0099CF13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AC52</xm:sqref>
        </x14:conditionalFormatting>
        <x14:conditionalFormatting xmlns:xm="http://schemas.microsoft.com/office/excel/2006/main">
          <x14:cfRule type="cellIs" priority="673" operator="equal" id="{52283617-2EC5-4A1F-B689-782667AEE68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74" operator="equal" id="{CEC38AA4-E0A6-4AD9-A313-4B01D4078F26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75" operator="equal" id="{9FCDEB5A-C2B1-4157-AEB3-31B9AB6EE48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AC52</xm:sqref>
        </x14:conditionalFormatting>
        <x14:conditionalFormatting xmlns:xm="http://schemas.microsoft.com/office/excel/2006/main">
          <x14:cfRule type="cellIs" priority="646" operator="equal" id="{ED2C0F08-A7F2-4088-A417-446EBC682C0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47" operator="equal" id="{A9267BC1-EA9A-41C0-A533-5F199AA8E0F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48" operator="equal" id="{D06F7E60-C633-4A52-B6CC-4E3D46B28D13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49" operator="equal" id="{3972ACEF-5725-4DB5-AD41-2C9B26094FD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50" operator="equal" id="{715AD4A7-A84A-4FA4-A277-06597F072C7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51" operator="equal" id="{AA076BE1-649E-4FC1-9846-670CDB4BED4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52" operator="equal" id="{9592E9FD-95C6-4BD8-8F1B-AE8ABA4A862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53" operator="equal" id="{A0FF11F5-1207-45B8-944E-599AB95E47E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54" operator="equal" id="{D67CA492-95C7-4586-A366-859CE622653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55" operator="equal" id="{786063AD-3625-4012-9BAF-7079BBE789C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56" operator="equal" id="{0D9C9A62-AA49-47B2-9181-96FE143FEEA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57" operator="equal" id="{8CCF1E4A-7BD3-4108-B768-4FA1A02166F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Z53</xm:sqref>
        </x14:conditionalFormatting>
        <x14:conditionalFormatting xmlns:xm="http://schemas.microsoft.com/office/excel/2006/main">
          <x14:cfRule type="cellIs" priority="658" operator="equal" id="{5C24FBA3-1063-48E7-A7C1-646B25E8FA4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59" operator="equal" id="{06B3A092-73B0-470D-ADE0-2E0F1EB090F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60" operator="equal" id="{30F1FF14-1D60-4DA5-AC0D-4572F4FC3CE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Z53</xm:sqref>
        </x14:conditionalFormatting>
        <x14:conditionalFormatting xmlns:xm="http://schemas.microsoft.com/office/excel/2006/main">
          <x14:cfRule type="cellIs" priority="631" operator="equal" id="{D210D9B7-06FD-416A-A124-28AFE8B06B8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32" operator="equal" id="{1CB67A9E-678E-4181-B899-D91E9597E1A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3" operator="equal" id="{DDD45E6B-DE59-4072-83E7-79EE3D04D8E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34" operator="equal" id="{DAE1A822-E848-47F7-B416-10DD8B2012F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35" operator="equal" id="{2EEBF5AA-1595-4228-ABA5-A77EB25ABDD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36" operator="equal" id="{94D1B5AB-5DCF-4153-ADDD-B593455E430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37" operator="equal" id="{1B2F5664-3497-49A6-974C-B60D161A487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38" operator="equal" id="{7BC9B04D-092B-49F9-AE11-0A25D17E030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39" operator="equal" id="{3B6DCF0E-A87F-4CEE-9E70-EE75C64EFEB0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40" operator="equal" id="{54E8378C-CFAC-43BE-A8A3-FF6B1AC4FF5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41" operator="equal" id="{D3C0B45F-63FF-475B-90F7-3605283AAFD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42" operator="equal" id="{B887BC70-ED86-48E3-A6B9-CAA1A6D7C90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AA53</xm:sqref>
        </x14:conditionalFormatting>
        <x14:conditionalFormatting xmlns:xm="http://schemas.microsoft.com/office/excel/2006/main">
          <x14:cfRule type="cellIs" priority="643" operator="equal" id="{853BB17E-A77D-4B86-B8FB-B1EAD444341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44" operator="equal" id="{73D29F37-1510-41C7-BF63-A04EA05A871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45" operator="equal" id="{210ED0A7-054E-4F96-A100-655D05E1865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AA53</xm:sqref>
        </x14:conditionalFormatting>
        <x14:conditionalFormatting xmlns:xm="http://schemas.microsoft.com/office/excel/2006/main">
          <x14:cfRule type="cellIs" priority="616" operator="equal" id="{D87762E5-8B47-45CB-8660-FF155BB7260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17" operator="equal" id="{71DF76AF-6794-431C-AA5A-47893DB9B22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8" operator="equal" id="{8E3F625D-2398-42F8-AA7B-6F13D0835A2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19" operator="equal" id="{73EEF298-A92F-484F-8D50-4630FBE62FD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20" operator="equal" id="{FCA79DF0-1F36-444A-A438-97F7058E366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21" operator="equal" id="{12915B62-CC25-48E1-A83A-1AD65173D4F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22" operator="equal" id="{FC812C1B-C51D-46EA-8706-C023D3FC456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23" operator="equal" id="{E7ABD005-BE1A-4208-998D-E0699B68EA0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24" operator="equal" id="{9F59444F-8167-4467-B996-38887333EA1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25" operator="equal" id="{3F4ACEE0-4455-4EAD-A724-A4D93C525D61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26" operator="equal" id="{FF1E3029-CD4B-4648-B100-48FAC93D047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27" operator="equal" id="{1E543EAB-B53F-42E9-9296-71D728C0E617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AB53</xm:sqref>
        </x14:conditionalFormatting>
        <x14:conditionalFormatting xmlns:xm="http://schemas.microsoft.com/office/excel/2006/main">
          <x14:cfRule type="cellIs" priority="628" operator="equal" id="{02A1C5DF-EF2E-4D94-B8F9-EA049027BFC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29" operator="equal" id="{93438C7D-6BEA-47DD-A09F-31996605F32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30" operator="equal" id="{71FBA286-37A6-463B-A152-5496B42A623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AB53</xm:sqref>
        </x14:conditionalFormatting>
        <x14:conditionalFormatting xmlns:xm="http://schemas.microsoft.com/office/excel/2006/main">
          <x14:cfRule type="cellIs" priority="601" operator="equal" id="{1E24A340-F332-4683-BACD-231B6C6F58A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02" operator="equal" id="{C0EC729D-568A-40ED-80BB-934EB278C9A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03" operator="equal" id="{9967E957-F8AE-4FFA-AE61-3E43DD10605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04" operator="equal" id="{AA97F4BD-2148-43E3-8E01-6D3B98C1C7C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05" operator="equal" id="{FDA2B319-3094-4434-A1C8-1F5A448E583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06" operator="equal" id="{BA9D81D4-FD37-4833-887F-4EF86D9D7AD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07" operator="equal" id="{95A0B339-A9F4-4731-AEF0-E32E506AF30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08" operator="equal" id="{42B67D18-6D47-4041-AD78-1547D2D7775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09" operator="equal" id="{1CE261E5-9FB9-4B85-AD37-7A8FE66875B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610" operator="equal" id="{913980E8-A1AD-422A-910F-A91D1B13B17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611" operator="equal" id="{FEDC581F-E6E9-4BEC-8834-7D3C25B2605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612" operator="equal" id="{A4C834CC-B642-451A-AF42-71523DFDF912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AC53</xm:sqref>
        </x14:conditionalFormatting>
        <x14:conditionalFormatting xmlns:xm="http://schemas.microsoft.com/office/excel/2006/main">
          <x14:cfRule type="cellIs" priority="613" operator="equal" id="{025E43DC-54A5-44F3-B596-9BCCFB76344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614" operator="equal" id="{F64497DD-7D25-4103-AA7B-10ACB4495BD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15" operator="equal" id="{1DB19417-9874-4E0E-85CF-1F375626EF2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AC53</xm:sqref>
        </x14:conditionalFormatting>
        <x14:conditionalFormatting xmlns:xm="http://schemas.microsoft.com/office/excel/2006/main">
          <x14:cfRule type="cellIs" priority="586" operator="equal" id="{2A2A3034-79AB-4E7E-B01A-63A1B302150D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87" operator="equal" id="{665DB774-660A-4A83-BD40-5AEE3AD4DE5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8" operator="equal" id="{DC03A2A7-7742-4C72-8227-44A4C597596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89" operator="equal" id="{C3A58035-381C-47A9-92D6-9F26AB9DBB0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90" operator="equal" id="{2CCD728A-A947-4D2B-9D1D-011E31530CB1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91" operator="equal" id="{F1BE12C3-506E-4918-8686-134BB0BC8A3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92" operator="equal" id="{07797857-D6BD-424A-A5B0-6B703489B5E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93" operator="equal" id="{54824C39-3F72-4560-BC7C-058A59A789C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94" operator="equal" id="{1E842B88-0743-4D26-BD56-C563CA5DD0E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95" operator="equal" id="{3C3CAD03-11D2-4C5E-A5C7-2F36E644446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96" operator="equal" id="{E448678F-2EB9-4AD9-8F45-1F4779A92D31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97" operator="equal" id="{AF00F467-ED40-404A-A02A-E2FDBBF79F23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Z54</xm:sqref>
        </x14:conditionalFormatting>
        <x14:conditionalFormatting xmlns:xm="http://schemas.microsoft.com/office/excel/2006/main">
          <x14:cfRule type="cellIs" priority="598" operator="equal" id="{C7E988A6-8EA2-4F37-AA5F-85D65D3DD8B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99" operator="equal" id="{4DEF87B0-9955-4AD9-A4F7-14A455D2668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00" operator="equal" id="{69DCD7C9-E139-472F-ACE3-3DB26E82F79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Z54</xm:sqref>
        </x14:conditionalFormatting>
        <x14:conditionalFormatting xmlns:xm="http://schemas.microsoft.com/office/excel/2006/main">
          <x14:cfRule type="cellIs" priority="571" operator="equal" id="{C3EC3F0C-FE5E-4C0C-9A22-003D23A0543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72" operator="equal" id="{458552EB-5151-4941-A96F-D35A756A3CF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73" operator="equal" id="{850E7EE7-55B8-45C3-8E6F-427452AAB4F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74" operator="equal" id="{9677AAB4-5B5A-40DB-B58E-461FDE098A3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75" operator="equal" id="{B8C3E986-359C-4773-81A0-71C93E51613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76" operator="equal" id="{A4FD81BA-2387-4D58-9EC3-E8D8784F029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77" operator="equal" id="{D7FBE573-29EB-42CA-80D7-870C66421CF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78" operator="equal" id="{1516598C-7044-426A-A22A-97E0784DAEBF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79" operator="equal" id="{465D628C-2898-483A-8326-D5455BF401C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80" operator="equal" id="{873FD7EC-CFB9-42D8-8C1C-43BB1A7D0AA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81" operator="equal" id="{A94B241D-7C8C-4294-B038-7DF16F1F2D5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82" operator="equal" id="{04B1D5D3-9B17-41F6-860C-24A0661B05E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AA54</xm:sqref>
        </x14:conditionalFormatting>
        <x14:conditionalFormatting xmlns:xm="http://schemas.microsoft.com/office/excel/2006/main">
          <x14:cfRule type="cellIs" priority="583" operator="equal" id="{BADCBB45-5AB7-452C-9753-CA0B373D603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84" operator="equal" id="{60B37DCD-21D1-414C-94FC-3D7CB75665C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85" operator="equal" id="{46C19EED-8A04-48F4-86F9-4E3D6F986B1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AA54</xm:sqref>
        </x14:conditionalFormatting>
        <x14:conditionalFormatting xmlns:xm="http://schemas.microsoft.com/office/excel/2006/main">
          <x14:cfRule type="cellIs" priority="556" operator="equal" id="{973D4AC3-E02E-43C2-A08F-2AD07D2B66F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57" operator="equal" id="{A62C0B52-B491-482E-9E7E-294BF2AFA82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58" operator="equal" id="{818DD11F-2B54-4428-9949-67DD7DE0AD3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59" operator="equal" id="{E07E5D1D-CE9A-4CF1-A77F-50C274900B7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60" operator="equal" id="{80D9885A-E5A7-41E1-9189-B84D0F90C76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61" operator="equal" id="{C24D53A9-B38F-4735-88C3-38D25D94557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62" operator="equal" id="{E367D543-78A1-4243-B35C-1C59E686633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63" operator="equal" id="{C08358B8-C2F9-469D-BDB3-73B884AA7CE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64" operator="equal" id="{3080ABA2-D3E1-49BA-AB5B-BC5741494D6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65" operator="equal" id="{EFFCE1B1-ACAE-4E15-891F-92A4F5983E2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66" operator="equal" id="{446A5758-3664-4A2E-80EE-8D54574158B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67" operator="equal" id="{DBE86ADB-9820-490D-868C-7B46B93381FD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AB54</xm:sqref>
        </x14:conditionalFormatting>
        <x14:conditionalFormatting xmlns:xm="http://schemas.microsoft.com/office/excel/2006/main">
          <x14:cfRule type="cellIs" priority="568" operator="equal" id="{37DB5716-223D-4CFE-BEAC-90BCFF61D9CF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69" operator="equal" id="{24A8C05C-C9F0-403B-B0D0-E02CC2CB6275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70" operator="equal" id="{0E4E984C-5F48-4119-90C5-56475775363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AB54</xm:sqref>
        </x14:conditionalFormatting>
        <x14:conditionalFormatting xmlns:xm="http://schemas.microsoft.com/office/excel/2006/main">
          <x14:cfRule type="cellIs" priority="541" operator="equal" id="{4A72BC63-778A-42FB-B973-F1925B06A5F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42" operator="equal" id="{84AC0792-FE35-4232-B698-9FF59912EA7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43" operator="equal" id="{EFF2AF44-7D51-4CAA-86D0-9FC60665542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44" operator="equal" id="{E7174650-60A8-4F02-BFAC-641A6FF83F9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45" operator="equal" id="{B7983F1B-E4AE-425B-AB33-65D1534FB44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46" operator="equal" id="{98E6BFDD-F8EA-4DCD-94B6-0E2F1163333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47" operator="equal" id="{F824685E-C3D8-49EB-89EE-AB886DE9C01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48" operator="equal" id="{4C59744B-BDCD-4816-8C28-FA91310C0C4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49" operator="equal" id="{5BBDE630-A747-487C-903A-EBDB592C682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50" operator="equal" id="{777843AF-FB7C-4818-94B4-92A81E806B8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51" operator="equal" id="{5149312C-8BD7-4A0A-8F37-9A3A53646CE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52" operator="equal" id="{BF68BE51-F0C8-4312-AF7E-A7876AC70A4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AC54</xm:sqref>
        </x14:conditionalFormatting>
        <x14:conditionalFormatting xmlns:xm="http://schemas.microsoft.com/office/excel/2006/main">
          <x14:cfRule type="cellIs" priority="553" operator="equal" id="{1DC7D2C4-0F46-40F8-B7FA-04229CB53B0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54" operator="equal" id="{766A345E-FB39-4C5D-8FA7-E29BBBAF188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55" operator="equal" id="{7E277B89-6702-488C-9F15-3CA19A3D868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AC54</xm:sqref>
        </x14:conditionalFormatting>
        <x14:conditionalFormatting xmlns:xm="http://schemas.microsoft.com/office/excel/2006/main">
          <x14:cfRule type="cellIs" priority="526" operator="equal" id="{23380C8E-C2FA-4261-878F-F82C422F228A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27" operator="equal" id="{8FB4EDB4-DA65-46CF-8B1E-FAE8678F656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28" operator="equal" id="{9DB22260-39E4-4343-BA60-6B586D85081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29" operator="equal" id="{2028D25D-B7D8-4739-8BCF-76C7D5817BA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30" operator="equal" id="{E6D4F347-4089-474C-9255-9F4799F172F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31" operator="equal" id="{423B254A-FF35-41F1-B8DA-8938705832C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32" operator="equal" id="{3A2A6C45-44C2-4896-8891-2ECA5E9294B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33" operator="equal" id="{FD377442-E08E-431D-A692-28605962509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34" operator="equal" id="{7DA74B08-C93D-4895-8240-C83B5E772DD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35" operator="equal" id="{844185DB-3CF8-407B-BAB2-5ECBC5AFC7C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36" operator="equal" id="{3AEDD0D2-5805-4997-8284-71D1B966F2B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37" operator="equal" id="{E729F2EE-42F1-4AC7-B1B2-41373603589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Z55</xm:sqref>
        </x14:conditionalFormatting>
        <x14:conditionalFormatting xmlns:xm="http://schemas.microsoft.com/office/excel/2006/main">
          <x14:cfRule type="cellIs" priority="538" operator="equal" id="{77D2BFFE-01BE-4DC0-BE40-FFE329A7DD7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39" operator="equal" id="{115322C1-DE78-4D29-9572-5A4E081A111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40" operator="equal" id="{5E089AFE-B412-4258-85B3-51BA93BC869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Z55</xm:sqref>
        </x14:conditionalFormatting>
        <x14:conditionalFormatting xmlns:xm="http://schemas.microsoft.com/office/excel/2006/main">
          <x14:cfRule type="cellIs" priority="511" operator="equal" id="{889E84C6-A8AC-4852-B660-80E43D337E38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512" operator="equal" id="{8695CEFD-9138-4B03-97EC-60865C8A47B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13" operator="equal" id="{D35CD082-6A0B-4FA2-81A9-D675C289C76F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514" operator="equal" id="{228CAD13-FE6A-45D6-B829-70239BAD10D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15" operator="equal" id="{6A96AF00-E434-46A6-AF72-926C4CE0269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16" operator="equal" id="{F1FC57C7-358B-4CB6-97C4-60C9C2EA987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17" operator="equal" id="{8CD7DC1F-A1F2-4479-9F5D-F1B1696A91F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18" operator="equal" id="{0F21D6A5-A9DB-4193-AB11-42650388B9A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19" operator="equal" id="{7F5AB066-A758-4388-9468-5E134D638CC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20" operator="equal" id="{8F630CA8-9044-4E75-A03E-570933ED9C8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21" operator="equal" id="{5672708A-563A-43F7-B6C9-A31B43BF6F2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22" operator="equal" id="{C2E44FE4-2388-4A46-958F-69ACDA6846D8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AA55</xm:sqref>
        </x14:conditionalFormatting>
        <x14:conditionalFormatting xmlns:xm="http://schemas.microsoft.com/office/excel/2006/main">
          <x14:cfRule type="cellIs" priority="523" operator="equal" id="{51E1CED8-1DF8-4644-8693-629A12D85AE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24" operator="equal" id="{BF6B6027-8714-4D4A-865E-293A0673014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25" operator="equal" id="{B5BBE99E-F74E-4C4E-959A-DA0F7DD1ABC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AA55</xm:sqref>
        </x14:conditionalFormatting>
        <x14:conditionalFormatting xmlns:xm="http://schemas.microsoft.com/office/excel/2006/main">
          <x14:cfRule type="cellIs" priority="496" operator="equal" id="{9ADF3C4E-4053-4D83-A608-8768BB85B27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97" operator="equal" id="{F6DF84AF-85E9-44B6-9A7A-DD41CBCD4A3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98" operator="equal" id="{9FF14B7C-A086-4068-A9F6-C2B3E76426E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99" operator="equal" id="{98027A1B-100F-43FF-B99F-9648E6F26C1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00" operator="equal" id="{989CAADB-1D78-4562-8AA2-D4FC6E18720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01" operator="equal" id="{F7115E62-6A65-478D-AEEA-8C1D1436DCF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02" operator="equal" id="{6B5554A7-9A37-431A-B51D-6403A5F1A14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03" operator="equal" id="{31540E6A-F18B-4134-8558-421E5E74894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04" operator="equal" id="{2D2CD895-420F-4B2D-A52C-88AC42343AF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05" operator="equal" id="{E830510B-2328-495A-ABEC-A5D56617D83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06" operator="equal" id="{31957627-AC8C-4069-836F-7D2BC6527B9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07" operator="equal" id="{79CE7760-7B57-452F-9365-8055286FD2E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AB55</xm:sqref>
        </x14:conditionalFormatting>
        <x14:conditionalFormatting xmlns:xm="http://schemas.microsoft.com/office/excel/2006/main">
          <x14:cfRule type="cellIs" priority="508" operator="equal" id="{5F2E1764-7162-4976-BE81-2A41378A589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09" operator="equal" id="{520E88F0-5F16-40C3-A71B-B2461887AC2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510" operator="equal" id="{1D923536-8B2E-47CB-8CC2-24F9EE2C415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AB55</xm:sqref>
        </x14:conditionalFormatting>
        <x14:conditionalFormatting xmlns:xm="http://schemas.microsoft.com/office/excel/2006/main">
          <x14:cfRule type="cellIs" priority="481" operator="equal" id="{E7AF9035-B98C-4C92-9603-29734DC7E5F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82" operator="equal" id="{23CF0C12-685E-450F-9266-12588F934AB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3" operator="equal" id="{CC883DD7-13B0-4665-B1D0-0652F37117F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84" operator="equal" id="{0F85404A-E940-460B-8E8C-B85B16B45F6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85" operator="equal" id="{DF0C96EB-BFB7-4C53-B336-45BB779EE91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86" operator="equal" id="{FBF57537-EC1F-4F94-9B75-7BC9973C1E6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87" operator="equal" id="{E087E24D-B4DD-4C63-85D7-AF7C282D596E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88" operator="equal" id="{A435F625-52F4-4CB5-B1CE-0B03DBA0840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89" operator="equal" id="{34017B73-50A7-4818-B826-7291181F547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90" operator="equal" id="{06692950-4DFA-4A21-8390-FA7DABA6BB3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91" operator="equal" id="{D9F19030-715B-4549-A68A-6349B879872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92" operator="equal" id="{4C5EB09B-A683-4D93-BC66-8C3D6043207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AC55</xm:sqref>
        </x14:conditionalFormatting>
        <x14:conditionalFormatting xmlns:xm="http://schemas.microsoft.com/office/excel/2006/main">
          <x14:cfRule type="cellIs" priority="493" operator="equal" id="{0ECDF999-0B2F-4CBD-934B-8D55F7241EE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94" operator="equal" id="{7390B14A-8CD6-4D45-864C-845AF2A44DF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95" operator="equal" id="{661D495F-6800-43B7-9B34-BA12D8BFD3C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AC55</xm:sqref>
        </x14:conditionalFormatting>
        <x14:conditionalFormatting xmlns:xm="http://schemas.microsoft.com/office/excel/2006/main">
          <x14:cfRule type="cellIs" priority="466" operator="equal" id="{878B1EE8-9148-4463-AAEA-471503D7B7A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67" operator="equal" id="{763ED36C-A143-490D-ACC7-E9D8EC8FCC88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68" operator="equal" id="{379C614E-EC7A-47FA-AFE6-004B128AFAD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69" operator="equal" id="{3DB76830-B5D2-4B0D-A434-0ED9ABACAD0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70" operator="equal" id="{4FB9DB4E-217B-4DAF-A706-FF467450CF2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71" operator="equal" id="{F05FDBBF-857A-4BBA-B5F4-6FE8103E7EE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72" operator="equal" id="{107E71C4-9377-4BDC-B248-11AFDE97F06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73" operator="equal" id="{5D982B7F-862B-443F-8BDA-2013FB85403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74" operator="equal" id="{8C29EF90-5C3F-4973-BC31-9DF1A86ED63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75" operator="equal" id="{6B865592-AFB6-4BBD-8C4E-48FA3B8A2C9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76" operator="equal" id="{D53A9F67-8004-4DAE-B326-5C9A1FED7705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77" operator="equal" id="{3EA86BF7-73FA-4646-B3BF-EE1D21E00E1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Z56</xm:sqref>
        </x14:conditionalFormatting>
        <x14:conditionalFormatting xmlns:xm="http://schemas.microsoft.com/office/excel/2006/main">
          <x14:cfRule type="cellIs" priority="478" operator="equal" id="{DF7BAE90-2DC7-4F41-9CCA-7F2931FD4E43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79" operator="equal" id="{0FD4EAED-60DA-44E9-8A5D-CEA3B51480B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80" operator="equal" id="{65C79F68-9880-4DBB-ACF3-6D0808DC512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Z56</xm:sqref>
        </x14:conditionalFormatting>
        <x14:conditionalFormatting xmlns:xm="http://schemas.microsoft.com/office/excel/2006/main">
          <x14:cfRule type="cellIs" priority="451" operator="equal" id="{F0812A2C-1620-4B55-8A76-FCFAD604E1E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52" operator="equal" id="{D488825B-9497-4D5E-BE45-7C3EF843E9C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53" operator="equal" id="{832C7201-510A-4580-95B4-AF9DD6D929E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54" operator="equal" id="{DD9E60C8-372D-479F-9EB3-78CE47B5EC4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55" operator="equal" id="{3FD720C6-0807-49DE-8891-1AA33B1ACCE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56" operator="equal" id="{B8309E3A-8943-41ED-ACC5-0ADEFE1D1ED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57" operator="equal" id="{7DB6D617-28A0-45CB-A1BA-197B25B1115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58" operator="equal" id="{2AA1CFB3-AD73-446D-A4C8-05CE87871C6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59" operator="equal" id="{EC7AB73D-0132-47D7-8621-5612EFC65107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60" operator="equal" id="{516F0EE8-6FBB-42A7-8A9A-5E5794113E7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61" operator="equal" id="{276B4C92-1D8B-462A-88E9-4FAA2E80C29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62" operator="equal" id="{F095D4F4-B0C5-4F34-99E0-398712130A0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AA56</xm:sqref>
        </x14:conditionalFormatting>
        <x14:conditionalFormatting xmlns:xm="http://schemas.microsoft.com/office/excel/2006/main">
          <x14:cfRule type="cellIs" priority="463" operator="equal" id="{620DCA20-08B1-4C92-A944-83DC6E73EA09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64" operator="equal" id="{E287FAF5-33DF-483D-97C0-3F0FBF364DA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65" operator="equal" id="{3B30F8C5-32AB-417D-92EB-47A11E81574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AA56</xm:sqref>
        </x14:conditionalFormatting>
        <x14:conditionalFormatting xmlns:xm="http://schemas.microsoft.com/office/excel/2006/main">
          <x14:cfRule type="cellIs" priority="436" operator="equal" id="{9A7E445D-B549-4B12-8EFB-B5B9C2C2877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37" operator="equal" id="{D595241B-8EA4-4908-BCDD-0703B771E5DA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8" operator="equal" id="{BDF7CEE5-FBE9-4180-860C-3A5AE179E93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39" operator="equal" id="{9F55674D-B2DD-4204-996D-56543FFA207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40" operator="equal" id="{07306608-CFF7-46DF-9497-745DB56E9E5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41" operator="equal" id="{42D09897-F460-4F91-A2D8-616665F43E9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42" operator="equal" id="{B006901B-2628-47F2-9E49-02E8DF9B7B51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43" operator="equal" id="{B5A3E328-CBEF-4A39-8803-277A97AAA78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44" operator="equal" id="{220CCDAF-B6C8-4335-8C4B-056C3D3E10A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45" operator="equal" id="{59A3DD7A-6EEA-4054-954B-DD99B687787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46" operator="equal" id="{48F518A6-7617-43FF-AD3B-F013E93A6EB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47" operator="equal" id="{25C6A1C8-3DDD-4812-83C0-DE17CCA054A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AB56</xm:sqref>
        </x14:conditionalFormatting>
        <x14:conditionalFormatting xmlns:xm="http://schemas.microsoft.com/office/excel/2006/main">
          <x14:cfRule type="cellIs" priority="448" operator="equal" id="{91CF549A-CB4A-471E-9B0B-447E8881B55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49" operator="equal" id="{6526798E-90C7-4A1E-BD45-C951C01ABB1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50" operator="equal" id="{ECF2A232-3D56-48D9-B29B-D92C0F9997C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AB56</xm:sqref>
        </x14:conditionalFormatting>
        <x14:conditionalFormatting xmlns:xm="http://schemas.microsoft.com/office/excel/2006/main">
          <x14:cfRule type="cellIs" priority="421" operator="equal" id="{D9DC08AA-E952-4F5F-B526-57134717583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22" operator="equal" id="{D43BB786-65E2-457F-B38C-9440318D310D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23" operator="equal" id="{FE620B88-0A0C-4657-812F-52EDDF7DDF9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24" operator="equal" id="{51BCFC9A-9E78-4388-B346-6043B004FEA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25" operator="equal" id="{971EE1D5-A88A-4858-AF44-065A3F3A0CA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26" operator="equal" id="{EA91550E-AC49-4B3A-A68D-2E1DF7CA891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27" operator="equal" id="{1E22BF0F-B4F1-4D58-A7B4-2B88EFAAB4F5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28" operator="equal" id="{A463C6D6-79D2-4A31-B8CC-DD9152E7180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29" operator="equal" id="{D65993BF-2BB1-488E-9D2C-981B85190B6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30" operator="equal" id="{B1ED6EDD-2D16-483C-BAA3-A96C4A249BBD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31" operator="equal" id="{56D1F376-2FAD-4FFE-AEEF-52B2EE2070F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32" operator="equal" id="{BB4AE56D-4186-4C89-9970-CD3EE61EA60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AC56</xm:sqref>
        </x14:conditionalFormatting>
        <x14:conditionalFormatting xmlns:xm="http://schemas.microsoft.com/office/excel/2006/main">
          <x14:cfRule type="cellIs" priority="433" operator="equal" id="{732A58E0-AA32-4690-AB67-D1359CC34E6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34" operator="equal" id="{34AACF7B-5F3F-4619-BC16-46DF9EB5181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35" operator="equal" id="{DD25F6BF-A005-4E6C-8278-8FB7D49B9A7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AC56</xm:sqref>
        </x14:conditionalFormatting>
        <x14:conditionalFormatting xmlns:xm="http://schemas.microsoft.com/office/excel/2006/main">
          <x14:cfRule type="cellIs" priority="406" operator="equal" id="{F1FFA689-0743-4B2E-95E3-E1467526914E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07" operator="equal" id="{249AA5EF-F453-4625-B61B-692E25C32D94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08" operator="equal" id="{F74C0E6F-9483-4965-84FC-727769D3926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09" operator="equal" id="{2C86C066-3E98-486D-A779-C82E0EBD3C7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410" operator="equal" id="{506EFC2C-0A05-4E06-9249-14FF91696F7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411" operator="equal" id="{6CABC73C-9C9D-42B5-BD88-1259F42F33E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412" operator="equal" id="{4DAD3154-7E0D-4BF8-B845-1CA274757DC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413" operator="equal" id="{6D7AF9BB-6B83-4CBA-8A4F-9BA48D02490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414" operator="equal" id="{8ACF3988-6994-4648-B053-2585C19542C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15" operator="equal" id="{048397E1-6E1B-485C-944F-B8CE445E3BB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16" operator="equal" id="{65B2C711-DDDC-4E23-AE62-695FEF809D49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17" operator="equal" id="{243E2869-96E7-476E-B415-CF606FF014A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AD50</xm:sqref>
        </x14:conditionalFormatting>
        <x14:conditionalFormatting xmlns:xm="http://schemas.microsoft.com/office/excel/2006/main">
          <x14:cfRule type="cellIs" priority="418" operator="equal" id="{A6208042-13C5-46B2-BD10-09D497F2569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19" operator="equal" id="{889A6808-300F-46CE-AB4D-1421229F102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20" operator="equal" id="{E886F2F3-2AA8-41AF-998F-0CF0B320B7E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AD50</xm:sqref>
        </x14:conditionalFormatting>
        <x14:conditionalFormatting xmlns:xm="http://schemas.microsoft.com/office/excel/2006/main">
          <x14:cfRule type="cellIs" priority="391" operator="equal" id="{CE154A74-2644-4525-AEBF-86708BFC455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92" operator="equal" id="{05EEF73C-1852-4C32-B728-155D2A97F8B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93" operator="equal" id="{56310A75-D37B-4A89-9C70-87ABF0993899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94" operator="equal" id="{AD242312-B303-48BF-866B-E63903AB7CE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95" operator="equal" id="{51618CF1-581C-43FF-9282-092CFA31270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96" operator="equal" id="{9E08C942-942C-4567-B0B8-B2CA71DD817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97" operator="equal" id="{49F07C8B-6C4F-492E-9D63-C275A8CCDDC8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98" operator="equal" id="{4EBD88D3-C992-42ED-8807-06D0041EB1C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99" operator="equal" id="{D8880398-7978-451A-A528-D6AB42FE182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00" operator="equal" id="{5856E052-2C8E-440E-B5EE-D4D7F52A56B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01" operator="equal" id="{A163A1A7-3BEA-4B37-9F76-C3B3A790B23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02" operator="equal" id="{C2FDDA92-5149-4CF5-8A59-7425B4F8D07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AE50</xm:sqref>
        </x14:conditionalFormatting>
        <x14:conditionalFormatting xmlns:xm="http://schemas.microsoft.com/office/excel/2006/main">
          <x14:cfRule type="cellIs" priority="403" operator="equal" id="{6D79D537-0B63-49A7-9D9B-18C929F0686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04" operator="equal" id="{352412D6-33C0-4BAC-B15B-412340D1406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05" operator="equal" id="{A649FC4F-91C8-426F-93B0-4B2DD4F4BE1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AE50</xm:sqref>
        </x14:conditionalFormatting>
        <x14:conditionalFormatting xmlns:xm="http://schemas.microsoft.com/office/excel/2006/main">
          <x14:cfRule type="cellIs" priority="376" operator="equal" id="{DD2B5BCC-AEAC-4B25-8ABC-543F0C56F13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77" operator="equal" id="{9986180F-9C56-46E0-8130-FC1130D4E62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78" operator="equal" id="{0D26AC53-CFA4-4861-AD82-4F9DDF81819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79" operator="equal" id="{6BB714C3-848E-4C1D-BBE5-09118206C3FD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80" operator="equal" id="{EFE3BE93-0278-4265-820D-6B9C0412713F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81" operator="equal" id="{B73D5487-A9A9-4481-BA1B-95508F5B46E3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82" operator="equal" id="{825243FA-527B-438F-AB2B-9A27FBE0A76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83" operator="equal" id="{30DFC3B4-67A4-4B7E-ACB6-92A669BEF94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84" operator="equal" id="{DF641853-73A3-4E61-AB59-EE88FA9F6842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85" operator="equal" id="{D7497127-8D15-4B3C-9ED2-63F32C49BAF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86" operator="equal" id="{95EFCF10-C5B5-4943-A8CE-2E53BAB295E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87" operator="equal" id="{9441B7A0-14FC-4FE4-811A-D5E58E41C42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AF50</xm:sqref>
        </x14:conditionalFormatting>
        <x14:conditionalFormatting xmlns:xm="http://schemas.microsoft.com/office/excel/2006/main">
          <x14:cfRule type="cellIs" priority="388" operator="equal" id="{07AB641E-1C14-491D-BA84-C9A5F6FB1E2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89" operator="equal" id="{4D80F1EB-319A-4F09-8C23-1CB27BDEEE1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90" operator="equal" id="{2BF4F3EA-94B3-49E3-9EB2-89825C11B4D7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AF50</xm:sqref>
        </x14:conditionalFormatting>
        <x14:conditionalFormatting xmlns:xm="http://schemas.microsoft.com/office/excel/2006/main">
          <x14:cfRule type="cellIs" priority="361" operator="equal" id="{C6FF7A48-22B6-4344-9AF9-403C6B8355D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62" operator="equal" id="{6C221343-5DC4-489C-B8B7-6E045A5BA172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3" operator="equal" id="{6852B516-3FBC-40AB-870D-46F49287FE6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64" operator="equal" id="{57AC3701-75A9-4747-8AB8-467765B1808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65" operator="equal" id="{49C8BD90-6A35-4641-B02F-675129605118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66" operator="equal" id="{07E5975D-95B5-4618-8FF3-3E0B664FE93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67" operator="equal" id="{9C27FCFE-801B-421C-B5C0-7D7100468FF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68" operator="equal" id="{C537E8E9-197D-47C9-9BE2-A3E4BDE5A84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69" operator="equal" id="{8F413FA4-8451-4577-B259-E9E8992C43E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70" operator="equal" id="{463D8AE8-150A-4869-807D-66ECD8528D3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71" operator="equal" id="{A1A773B3-75A8-4BD1-8204-EC9C2AC8F77B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72" operator="equal" id="{4AF800A8-EDCC-4855-9E51-AFF7662FB7C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AG50</xm:sqref>
        </x14:conditionalFormatting>
        <x14:conditionalFormatting xmlns:xm="http://schemas.microsoft.com/office/excel/2006/main">
          <x14:cfRule type="cellIs" priority="373" operator="equal" id="{B17C7EF9-6EF9-44D9-9D45-622A4799738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74" operator="equal" id="{69306620-9CA1-4E98-89EE-3CC6596EA80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75" operator="equal" id="{399C33C4-A7A0-438E-B351-84E876B4B12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AG50</xm:sqref>
        </x14:conditionalFormatting>
        <x14:conditionalFormatting xmlns:xm="http://schemas.microsoft.com/office/excel/2006/main">
          <x14:cfRule type="cellIs" priority="346" operator="equal" id="{2B215310-EC1D-437A-AC1C-B91CBFEC033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47" operator="equal" id="{BD4778D2-AAEC-48DB-BF43-DD1A3EFDC75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8" operator="equal" id="{7B4DF11F-D3F0-4316-8888-60136233604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49" operator="equal" id="{6AEE9F98-1BB7-43BB-9519-CEB4815CFA2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50" operator="equal" id="{59C9086F-92D7-498B-965D-6951DAE5157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51" operator="equal" id="{904016A2-B359-43CC-83A0-FCB7450FE9B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52" operator="equal" id="{0EA4326A-58F6-4ACA-BE7C-FAC8079F810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53" operator="equal" id="{AC853BF5-C742-41ED-A80C-020972AEA028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54" operator="equal" id="{34F125F9-FD02-425A-8DE7-FA53835ADED4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55" operator="equal" id="{733B42D9-47B4-4743-A802-D92CDB81E81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56" operator="equal" id="{E2FE76EB-3CE0-4653-B007-53F30340ECC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57" operator="equal" id="{DEAD0D3A-285E-4B27-B329-FA820023FAE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AD51</xm:sqref>
        </x14:conditionalFormatting>
        <x14:conditionalFormatting xmlns:xm="http://schemas.microsoft.com/office/excel/2006/main">
          <x14:cfRule type="cellIs" priority="358" operator="equal" id="{EC8F3900-3994-418F-A8CF-2ABAFC3FA18B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59" operator="equal" id="{C0F6B892-E7DC-4E71-88E7-5443D08ADDD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60" operator="equal" id="{FAB0297E-2E65-46F5-9429-73725FF3F348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AD51</xm:sqref>
        </x14:conditionalFormatting>
        <x14:conditionalFormatting xmlns:xm="http://schemas.microsoft.com/office/excel/2006/main">
          <x14:cfRule type="cellIs" priority="331" operator="equal" id="{5364F108-FDE6-4D9D-A578-1F2120181283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32" operator="equal" id="{1983F793-1D6A-41DB-970E-296923E2F575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3" operator="equal" id="{9D5E031C-CA9C-4204-BC8C-7DC9D6C8444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34" operator="equal" id="{597CF11D-F4E7-4B28-90BD-70D26815A54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35" operator="equal" id="{154C6E18-3F9E-4030-B4CA-959D3E8359F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36" operator="equal" id="{40292404-D7E2-45D5-8E95-5014229BF1E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37" operator="equal" id="{0ABE915F-D707-4940-861C-CECA8F17C869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38" operator="equal" id="{D1C729F7-F0C2-47D0-98BF-3BD0918CF16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39" operator="equal" id="{33870535-920E-4417-B2A8-544E60F917A5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40" operator="equal" id="{02F341B5-63F4-4B86-96F9-682172C54633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41" operator="equal" id="{9B2DCC54-DD6E-4510-896F-2F47F8A7044F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42" operator="equal" id="{DDAA652C-9C4E-4561-B0E3-B36FE17AC64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AE51</xm:sqref>
        </x14:conditionalFormatting>
        <x14:conditionalFormatting xmlns:xm="http://schemas.microsoft.com/office/excel/2006/main">
          <x14:cfRule type="cellIs" priority="343" operator="equal" id="{A0549287-8FA5-4863-9B61-0C4D1EDC7EB2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44" operator="equal" id="{4B4F147B-A571-468D-A52C-8B601951B6F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45" operator="equal" id="{0E529FEC-0704-4D9F-B1FB-0166E7E135F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AE51</xm:sqref>
        </x14:conditionalFormatting>
        <x14:conditionalFormatting xmlns:xm="http://schemas.microsoft.com/office/excel/2006/main">
          <x14:cfRule type="cellIs" priority="316" operator="equal" id="{66724651-9FC6-4976-ACBB-D9259FDF277C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17" operator="equal" id="{9BBDFFE0-48C1-4FFF-AA91-DA3CFF6E7F0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8" operator="equal" id="{E62A66A9-6ED1-4424-938E-60C544075E0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19" operator="equal" id="{38E6FA51-9FCE-4795-BEBB-D63974DF26A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20" operator="equal" id="{04FBE62E-6DF4-4922-AD75-6FB77147C48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21" operator="equal" id="{921C5772-7180-42E6-9B74-55D7D10040C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22" operator="equal" id="{44BDBADA-4739-4B32-81AE-4714FE9DA9C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23" operator="equal" id="{0BA691F0-5ECA-4CBF-873B-9668CFEC0CA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24" operator="equal" id="{656EED9D-06E2-499F-A20B-CB7F542FA6A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25" operator="equal" id="{28DB3F98-58E0-49C4-8D41-95680A50D7A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26" operator="equal" id="{02AA6CDD-B3AA-4B9E-A321-569C3F1D2E4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27" operator="equal" id="{E4962CDA-01FD-45B9-ADB4-44CAEFC9564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AF51</xm:sqref>
        </x14:conditionalFormatting>
        <x14:conditionalFormatting xmlns:xm="http://schemas.microsoft.com/office/excel/2006/main">
          <x14:cfRule type="cellIs" priority="328" operator="equal" id="{DEBE2B63-1FB7-413D-97B2-78A53D7CB65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29" operator="equal" id="{19C91EE5-D976-40FF-A05F-B47179BF6EA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30" operator="equal" id="{24708FE9-F5E0-48DA-B6F5-FCDDEE203653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AF51</xm:sqref>
        </x14:conditionalFormatting>
        <x14:conditionalFormatting xmlns:xm="http://schemas.microsoft.com/office/excel/2006/main">
          <x14:cfRule type="cellIs" priority="301" operator="equal" id="{9EDEC082-1DB3-439D-92A5-10CF7EE0975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02" operator="equal" id="{A1FCC155-6DC3-411C-9E69-2EDB494EBB6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03" operator="equal" id="{78CF877E-7E5D-4414-8704-DF0C2E47DB6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04" operator="equal" id="{42CC11B8-5ADD-4BEE-8A26-E557ED47032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05" operator="equal" id="{A87B1E11-7188-439B-9063-F22350F9A15C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06" operator="equal" id="{817D99C3-1601-4CD5-B68D-5B00A8EE9E02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07" operator="equal" id="{C5A06A3C-A779-45A2-A2A9-9FAD01C746A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08" operator="equal" id="{8F9087D8-6AC0-44A7-A0FE-52B73D04FC4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09" operator="equal" id="{5D8181F8-9D71-41D1-BC72-CE5F0516C28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310" operator="equal" id="{FB3FE4F6-9678-4767-965F-36CD564BD9E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311" operator="equal" id="{96E8C725-625C-469C-9236-EE846C7AACE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312" operator="equal" id="{95A11E5A-4075-42BA-AA68-A5E76B5B4309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AG51</xm:sqref>
        </x14:conditionalFormatting>
        <x14:conditionalFormatting xmlns:xm="http://schemas.microsoft.com/office/excel/2006/main">
          <x14:cfRule type="cellIs" priority="313" operator="equal" id="{BA8620F7-6842-4660-9012-FAECA572455D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314" operator="equal" id="{FA3BFAF8-647E-42D2-A9FF-10F4C5A94961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15" operator="equal" id="{6BCC0A4B-94D5-4ED5-BCDA-E4C65A42775A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AG51</xm:sqref>
        </x14:conditionalFormatting>
        <x14:conditionalFormatting xmlns:xm="http://schemas.microsoft.com/office/excel/2006/main">
          <x14:cfRule type="cellIs" priority="286" operator="equal" id="{389E9BFA-5D02-4FEA-95AA-654DB4873EF2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87" operator="equal" id="{14E6F376-9A19-4BC2-8876-65764B8F533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8" operator="equal" id="{0E1A8434-0F08-47BA-8A3E-0E122D600F0B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89" operator="equal" id="{0CDB1F16-0438-47A3-9B40-F3F2C68B99C2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90" operator="equal" id="{209C7AEB-DD34-4F0C-835E-99F36B95904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91" operator="equal" id="{35D56278-10A4-447A-9D2C-0DE609A3C60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92" operator="equal" id="{063965F1-DAA3-42C5-9247-370840E7E2C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93" operator="equal" id="{8405FF3D-38DF-4E1A-AE6A-9E9378F0B0E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94" operator="equal" id="{FB2B7C5B-56CF-4002-B691-DA8874A7E7FD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95" operator="equal" id="{5D310CDD-2D1C-4CEF-975B-DED479DB2F9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96" operator="equal" id="{EB6F520E-8EF5-4EBD-AC9B-A55E7FA1D4C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97" operator="equal" id="{BA7A461B-2377-430D-93D2-DC06A6AFFB05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AD52</xm:sqref>
        </x14:conditionalFormatting>
        <x14:conditionalFormatting xmlns:xm="http://schemas.microsoft.com/office/excel/2006/main">
          <x14:cfRule type="cellIs" priority="298" operator="equal" id="{F0E7DDAA-4B15-4BC3-9577-3EA4679955E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99" operator="equal" id="{BF2224F8-647C-469A-80CB-1A4CB6107AC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00" operator="equal" id="{FA2911FD-E615-4E24-B4D1-3B570773BC5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AD52</xm:sqref>
        </x14:conditionalFormatting>
        <x14:conditionalFormatting xmlns:xm="http://schemas.microsoft.com/office/excel/2006/main">
          <x14:cfRule type="cellIs" priority="271" operator="equal" id="{3F67FB01-8FDB-44B2-8C97-3ADE70E2AC25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72" operator="equal" id="{7C9C46D2-8A2F-4E50-9E8D-B9D782AA8D2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73" operator="equal" id="{D58D2286-9069-4633-A451-B20235A198A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74" operator="equal" id="{058B6EAB-E978-4C52-9D58-087D3C971D0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75" operator="equal" id="{4003C909-0EB9-41BC-83C8-6AA3F8FC8E8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76" operator="equal" id="{9F28BB3B-72BE-490B-89EE-6DE3BE18D75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77" operator="equal" id="{42B9BCA3-7635-4D96-B924-45C000F7BDD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78" operator="equal" id="{6FB7E66F-4D00-4348-9AF2-D6DEF927C1C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79" operator="equal" id="{BB6BD1A1-6B5D-4D40-A98E-F02CA370C47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80" operator="equal" id="{CE4E5024-AD01-4BC4-8BC5-0C868A39032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81" operator="equal" id="{7FE4D248-510D-45A1-A833-3B7AEDADB2C0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82" operator="equal" id="{E6DC58FE-C0D5-4ED0-B6EE-DE87CF00AE0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AE52</xm:sqref>
        </x14:conditionalFormatting>
        <x14:conditionalFormatting xmlns:xm="http://schemas.microsoft.com/office/excel/2006/main">
          <x14:cfRule type="cellIs" priority="283" operator="equal" id="{2F0DFB6D-5CA1-4684-97BF-8BD34DCBBF0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84" operator="equal" id="{9A00881C-32ED-487D-BDFF-C13909DAC5D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85" operator="equal" id="{32608791-8F14-4EA5-9315-8A3FC919F491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AE52</xm:sqref>
        </x14:conditionalFormatting>
        <x14:conditionalFormatting xmlns:xm="http://schemas.microsoft.com/office/excel/2006/main">
          <x14:cfRule type="cellIs" priority="256" operator="equal" id="{7048A551-A6D7-47DD-B940-7E8CBBBAEA2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57" operator="equal" id="{E3DE7C66-E31B-4044-9A0A-DBA770BF192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58" operator="equal" id="{587119A9-2E7E-45A6-A5CA-182CFE7454F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59" operator="equal" id="{6B338871-EE5D-4D11-B235-EEEF1C0D0D0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60" operator="equal" id="{99BBDEBA-B526-44E6-84A5-55C11064BE9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61" operator="equal" id="{771040D0-8DF1-4CAA-B7F0-3576EB0422B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62" operator="equal" id="{181EA6F0-76FF-47E2-B7A7-9C26C029B81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63" operator="equal" id="{4A0E5D4C-F3F3-4892-8C3E-1432F3C6ED9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64" operator="equal" id="{9840868C-75C5-4393-AA23-BF7D666EB8B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65" operator="equal" id="{24668278-D857-4204-87DA-4CF1CEC3A31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66" operator="equal" id="{317AE6E0-48F3-4B6A-91C0-1179EB6C797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67" operator="equal" id="{C319DE77-F02B-438B-9021-2601B841E90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AF52</xm:sqref>
        </x14:conditionalFormatting>
        <x14:conditionalFormatting xmlns:xm="http://schemas.microsoft.com/office/excel/2006/main">
          <x14:cfRule type="cellIs" priority="268" operator="equal" id="{611936C6-1D3C-459A-8498-361D82D06E8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69" operator="equal" id="{B1C5A8DD-F95C-4C8B-81D2-0AFC6E07424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70" operator="equal" id="{90FD3A9F-B95E-47EC-A392-9580AB554DE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AF52</xm:sqref>
        </x14:conditionalFormatting>
        <x14:conditionalFormatting xmlns:xm="http://schemas.microsoft.com/office/excel/2006/main">
          <x14:cfRule type="cellIs" priority="241" operator="equal" id="{0CF392BA-95C3-41E8-AC98-70E24E9051E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42" operator="equal" id="{E1821123-BE9D-4B95-AA04-474B28174DBC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3" operator="equal" id="{BB053A2B-6775-46B7-93EC-C0B3826D8AE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44" operator="equal" id="{19068346-784E-4DA0-AE4D-02ACC95635C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45" operator="equal" id="{57E7E107-6EF9-45EC-A179-3DB3BF0610A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46" operator="equal" id="{C850AA0D-064C-44B9-8F78-7B9936B6C318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47" operator="equal" id="{9BF98E1F-8877-4F60-BE00-EC201BAA5AE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48" operator="equal" id="{5AEC42A0-18EA-4F0E-A6EA-BD546BB4E324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49" operator="equal" id="{5B151252-EA21-4286-A276-22E19969908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50" operator="equal" id="{7AAD7498-E929-4175-B043-A0DCD398384C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51" operator="equal" id="{8D4EB602-F79F-4051-8597-1AC13F4E5BAE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52" operator="equal" id="{766A6D06-4272-4FD4-8489-9E639EF1A00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AG52</xm:sqref>
        </x14:conditionalFormatting>
        <x14:conditionalFormatting xmlns:xm="http://schemas.microsoft.com/office/excel/2006/main">
          <x14:cfRule type="cellIs" priority="253" operator="equal" id="{89A21B6C-8E66-4ED6-B158-4CE59BF9364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54" operator="equal" id="{616A7D20-B990-4909-9F6F-3553637A6418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55" operator="equal" id="{B0AF31DF-BE17-4379-80C0-EE4E88C4251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AG52</xm:sqref>
        </x14:conditionalFormatting>
        <x14:conditionalFormatting xmlns:xm="http://schemas.microsoft.com/office/excel/2006/main">
          <x14:cfRule type="cellIs" priority="226" operator="equal" id="{71F849B6-D5AB-4E9C-A426-3222D2EDA94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27" operator="equal" id="{46DF80B9-2411-40A4-BF0A-A3A55FC9223E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8" operator="equal" id="{0F2ED25D-B58C-4954-9D11-7EDBE146220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29" operator="equal" id="{414199FD-48ED-45ED-B542-A78294224A03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30" operator="equal" id="{8A946560-1177-426D-B841-A11CADC9FDC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31" operator="equal" id="{1BC330F8-8DBB-471F-BAFF-6289CF19283C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32" operator="equal" id="{B97AFEE1-322D-48AD-9A81-2B8E6581BB54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33" operator="equal" id="{4F57308F-0EC5-4DD4-B286-F56BDB75CB6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34" operator="equal" id="{EB4005D7-8E6C-48D2-8492-A13DB7EAE9F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35" operator="equal" id="{085D91A4-0868-4C8C-A18B-1A16A6EA28B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36" operator="equal" id="{B62D2ADF-8175-4F8F-9879-B658A61BA41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37" operator="equal" id="{8FF479BC-D7A5-42E3-879B-AC7D41A8105E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AD53</xm:sqref>
        </x14:conditionalFormatting>
        <x14:conditionalFormatting xmlns:xm="http://schemas.microsoft.com/office/excel/2006/main">
          <x14:cfRule type="cellIs" priority="238" operator="equal" id="{CB4B8478-A4C5-4A82-87F9-8AB3332435C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39" operator="equal" id="{68EB5272-963D-4180-8202-2FBD5DCE0DA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40" operator="equal" id="{11561E78-9134-4DDC-92B7-54D1B5E79B2D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AD53</xm:sqref>
        </x14:conditionalFormatting>
        <x14:conditionalFormatting xmlns:xm="http://schemas.microsoft.com/office/excel/2006/main">
          <x14:cfRule type="cellIs" priority="211" operator="equal" id="{A8D82646-70D7-47EA-AB30-FA806F77FBB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12" operator="equal" id="{51B09964-28A6-4BD4-9E72-B930EA898B8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3" operator="equal" id="{23D5738F-0E1A-4B84-827F-79363EC142D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214" operator="equal" id="{5B7DF6CB-7401-4697-AA33-D0790E398B68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15" operator="equal" id="{7D931705-FD60-48C9-B0E6-38FC5A11CC3E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16" operator="equal" id="{E1154EA5-CE6D-4C6E-90A6-E8CDDD67EDB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17" operator="equal" id="{358B880B-A1D8-47A3-82FF-13952C056E50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18" operator="equal" id="{87B51C42-87E0-46F7-9909-B4FCB9072C81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19" operator="equal" id="{606CA2D1-5E0B-4928-839A-D19FB334651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20" operator="equal" id="{8ECA5BD8-12CC-4429-954E-30B74AB99ED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21" operator="equal" id="{BB35F784-93FB-46B3-9E07-6744F1BA853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22" operator="equal" id="{3038E21B-B9FA-48B9-9449-CD5E360DA67F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AE53</xm:sqref>
        </x14:conditionalFormatting>
        <x14:conditionalFormatting xmlns:xm="http://schemas.microsoft.com/office/excel/2006/main">
          <x14:cfRule type="cellIs" priority="223" operator="equal" id="{3F78797A-C746-4FDC-9544-8CBD88E9382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24" operator="equal" id="{4C253B2C-4CF0-484E-BA23-767691D3D73F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25" operator="equal" id="{E1DFA0B9-E806-4C49-8B7C-166BF0E51672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AE53</xm:sqref>
        </x14:conditionalFormatting>
        <x14:conditionalFormatting xmlns:xm="http://schemas.microsoft.com/office/excel/2006/main">
          <x14:cfRule type="cellIs" priority="196" operator="equal" id="{5E960608-5CE4-4750-A5C1-C5902B8ACB51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97" operator="equal" id="{CFB46DD8-D560-4656-BFB8-EE5C5E87C3D3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2A2516C6-5F34-45AD-9EB1-015A0141D4B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99" operator="equal" id="{1708BC2C-E928-487D-AD15-1DD8B4C8BB70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00" operator="equal" id="{57FD18BD-39CC-4E4A-BF6E-D33CFA9BB9FA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01" operator="equal" id="{1E3089B6-4136-4C4D-AFD2-4626AE3867EF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02" operator="equal" id="{C711206E-A2EF-4447-A34E-B4E9F073946A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03" operator="equal" id="{44A3CEBF-A1F6-472A-A195-D799F8680BB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04" operator="equal" id="{5578A332-DE50-4D0A-B358-B049DEBEA78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05" operator="equal" id="{87FDAB30-9D65-4566-896F-426B52C4A17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06" operator="equal" id="{91790BEF-DB09-4F37-BEDA-6B253398748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07" operator="equal" id="{8AC515BE-99B4-44A5-A2B9-254D3C5829B0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AF53</xm:sqref>
        </x14:conditionalFormatting>
        <x14:conditionalFormatting xmlns:xm="http://schemas.microsoft.com/office/excel/2006/main">
          <x14:cfRule type="cellIs" priority="208" operator="equal" id="{22FAACBB-E178-4776-AB6A-A7AFFA5073E5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09" operator="equal" id="{259E93E0-259E-407C-84A5-E2C9C50A03B2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210" operator="equal" id="{0EB43849-631D-4262-AF35-D7C130D18D4C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AF53</xm:sqref>
        </x14:conditionalFormatting>
        <x14:conditionalFormatting xmlns:xm="http://schemas.microsoft.com/office/excel/2006/main">
          <x14:cfRule type="cellIs" priority="181" operator="equal" id="{18213419-BF1C-4DF0-9E7E-4C9017C74C3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82" operator="equal" id="{300DE463-9400-4D5D-894D-813407D49AE9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C298E9E7-2977-454D-A72D-F30AA42108BC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84" operator="equal" id="{A1AA3CD2-9C82-4E6D-95FC-52ED8460386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85" operator="equal" id="{6BAA372F-F0AE-44A7-923A-9945FBF0AF1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86" operator="equal" id="{2B5030F0-285F-4125-9180-3C760923B88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87" operator="equal" id="{4AECC850-F791-4ACB-A22D-73CF8470135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88" operator="equal" id="{931FB0F4-BC0C-41DC-9138-C7AD2B6F1825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89" operator="equal" id="{8E6C1E38-C9D8-4D65-86DF-027705F49AB9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90" operator="equal" id="{46896436-8229-4991-882D-D90643178DEB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91" operator="equal" id="{FC9470D3-E8F2-49A6-B2D8-BCF956C31DE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92" operator="equal" id="{CC9F816A-2B84-416A-84AA-71DC0BCF356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AG53</xm:sqref>
        </x14:conditionalFormatting>
        <x14:conditionalFormatting xmlns:xm="http://schemas.microsoft.com/office/excel/2006/main">
          <x14:cfRule type="cellIs" priority="193" operator="equal" id="{1A16510D-469F-4458-B791-A4FF50A80DE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94" operator="equal" id="{28FC7D00-08D0-429A-B1AE-93A54A5D2D8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95" operator="equal" id="{BC88AC0F-5BF4-41F3-B49B-0588D29E2BD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AG53</xm:sqref>
        </x14:conditionalFormatting>
        <x14:conditionalFormatting xmlns:xm="http://schemas.microsoft.com/office/excel/2006/main">
          <x14:cfRule type="cellIs" priority="166" operator="equal" id="{F7315719-CADB-463A-A36A-05904E46B60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67" operator="equal" id="{A37EDDE6-E599-4B66-ACD2-4506001043E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8" operator="equal" id="{505E8AA9-981B-4F9F-9A27-19B550C16490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69" operator="equal" id="{86BD5261-2A7C-4892-8A9B-6DE04B764927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70" operator="equal" id="{5707B7C0-9FB8-4509-A21B-DDB914F057C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71" operator="equal" id="{AFAEDAC6-C114-4AD6-A00C-1E68A0E663A6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72" operator="equal" id="{3B143E85-7988-4EEB-89D4-97F865A795C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73" operator="equal" id="{06E92B09-CDE3-423C-B408-CABE256F14F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74" operator="equal" id="{4BA46DCB-1E16-4B53-A800-5D9C063F453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75" operator="equal" id="{15D00534-EF24-4065-A234-826C17F607F5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76" operator="equal" id="{AEA83626-5589-46A5-914D-25F886CEADE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77" operator="equal" id="{FDD42776-DA2A-43A1-83F8-3DCA97865074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AD54</xm:sqref>
        </x14:conditionalFormatting>
        <x14:conditionalFormatting xmlns:xm="http://schemas.microsoft.com/office/excel/2006/main">
          <x14:cfRule type="cellIs" priority="178" operator="equal" id="{711316E6-35EB-410F-952A-D186D163956E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79" operator="equal" id="{9D41F774-31FD-4684-9045-D3D267C5AB0A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80" operator="equal" id="{B6568AAB-8B83-4CAF-A5DE-2749294B0BB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AD54</xm:sqref>
        </x14:conditionalFormatting>
        <x14:conditionalFormatting xmlns:xm="http://schemas.microsoft.com/office/excel/2006/main">
          <x14:cfRule type="cellIs" priority="151" operator="equal" id="{5525EEAB-A10F-40EC-B32D-91F8CE61145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52" operator="equal" id="{45FD2550-C67A-4719-8B52-7ADAF160F316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3" operator="equal" id="{013F54E1-CA14-4293-B267-3AB4BA4405E7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54" operator="equal" id="{35206368-1BBC-4AE6-A49E-638E567A769F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55" operator="equal" id="{7EEA12DE-ABE5-4B0C-AD94-D37B0707B962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56" operator="equal" id="{4AA522E4-5C95-4148-9CAD-CD61C5639A1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57" operator="equal" id="{7C67588D-704E-4847-B339-2C0BF48F329F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58" operator="equal" id="{220444D5-07ED-4BEB-A437-178CBD6DD337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59" operator="equal" id="{168FDC81-48C3-416E-8673-708EF3FAB0FC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60" operator="equal" id="{4E98BF59-B9D7-479A-987E-CE9DC3A40F08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61" operator="equal" id="{A5EAC159-7F0B-4067-8649-48AFEDE2A68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62" operator="equal" id="{70C67D66-32B9-4E99-8C52-46B743DB04CC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AE54</xm:sqref>
        </x14:conditionalFormatting>
        <x14:conditionalFormatting xmlns:xm="http://schemas.microsoft.com/office/excel/2006/main">
          <x14:cfRule type="cellIs" priority="163" operator="equal" id="{20B0FC6F-705C-4489-A471-AB4F3539056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64" operator="equal" id="{15C4A8C2-6481-4E51-B2DB-514EEA3B607B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65" operator="equal" id="{98D300A8-B4CC-426B-B0FB-E790E425928E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AE54</xm:sqref>
        </x14:conditionalFormatting>
        <x14:conditionalFormatting xmlns:xm="http://schemas.microsoft.com/office/excel/2006/main">
          <x14:cfRule type="cellIs" priority="136" operator="equal" id="{E21AE6AE-767D-4815-995D-CB2FFBDAF43B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37" operator="equal" id="{A12FCF7A-DEB9-410E-BE27-2282F8DEB07B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8" operator="equal" id="{E5B25B3C-4E37-4608-A684-B5840B7CDC08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39" operator="equal" id="{65220948-ECD7-4A5F-A8CD-FDF8A5A7E00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40" operator="equal" id="{8B39F2BB-A07A-465B-BA46-65A6952888A0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41" operator="equal" id="{A14B8620-9DD3-43B8-AE39-A48A75514FE7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42" operator="equal" id="{C79C55DF-5C52-4262-B364-AECCE8965D5C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43" operator="equal" id="{9FC4B244-3409-4052-9F64-0EB42711580B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44" operator="equal" id="{87B4237C-5DAE-4FEB-8817-147FAAD20526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45" operator="equal" id="{DCE2D92D-6FE5-47C3-A563-E85898C8AFA6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46" operator="equal" id="{9E796432-9816-44CD-A037-590457B84D13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47" operator="equal" id="{03672361-1B25-434C-B8ED-46EE2C393D6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AF54</xm:sqref>
        </x14:conditionalFormatting>
        <x14:conditionalFormatting xmlns:xm="http://schemas.microsoft.com/office/excel/2006/main">
          <x14:cfRule type="cellIs" priority="148" operator="equal" id="{AFB4FEFC-62F3-4B82-BF8D-F5E3AF126630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49" operator="equal" id="{8D074AE7-EF2B-4158-826C-63B345EC452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50" operator="equal" id="{CD2E988E-0487-47D2-B879-A9A403E8DEF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AF54</xm:sqref>
        </x14:conditionalFormatting>
        <x14:conditionalFormatting xmlns:xm="http://schemas.microsoft.com/office/excel/2006/main">
          <x14:cfRule type="cellIs" priority="121" operator="equal" id="{D10932BA-9422-4EE0-B6D9-A866AD15240F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22" operator="equal" id="{B7C9E19E-A33A-45A8-A3AF-55136BA82CC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3" operator="equal" id="{3B7D6EBD-9461-4328-A535-A20C7DC2C211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24" operator="equal" id="{47314787-56DD-44E6-999D-76925433BD21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25" operator="equal" id="{0EB5165F-CF21-4F2E-9346-9F6CBC71023B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26" operator="equal" id="{A994DA41-4F1A-4548-9FA9-3E83A2C0527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27" operator="equal" id="{FDFB6313-3829-45FF-A3BD-6465B87CADA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28" operator="equal" id="{B79CD48A-AD3A-45B7-944B-EF28BEA33369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29" operator="equal" id="{9011EFF9-5918-4E5A-8998-4CFEF2198D0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30" operator="equal" id="{36EA78FA-9A53-4ECC-B56B-28211AF3412E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31" operator="equal" id="{0C20E99E-2C45-4D3C-B0C5-037A2659E3B7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32" operator="equal" id="{AFDE1B60-A3D3-426B-A9C7-E1DDA910C3C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AG54</xm:sqref>
        </x14:conditionalFormatting>
        <x14:conditionalFormatting xmlns:xm="http://schemas.microsoft.com/office/excel/2006/main">
          <x14:cfRule type="cellIs" priority="133" operator="equal" id="{A7EE92FD-E60A-41D4-850F-E5B21899A496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34" operator="equal" id="{B225F234-2025-482B-A86F-40183F641D7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35" operator="equal" id="{BB7B30A5-3C07-4061-BCB4-35BE45D667E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AG54</xm:sqref>
        </x14:conditionalFormatting>
        <x14:conditionalFormatting xmlns:xm="http://schemas.microsoft.com/office/excel/2006/main">
          <x14:cfRule type="cellIs" priority="106" operator="equal" id="{974BDDC3-5DC3-4FC0-810C-1EFD038A9646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07" operator="equal" id="{9962583D-C106-4D22-8E05-978F9D769EAF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EFFA264F-FCE3-45ED-97ED-F0268742E2DD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09" operator="equal" id="{ABC46EDD-7240-4E93-8284-80E2C85A2AD4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110" operator="equal" id="{70E0903F-6B9D-4C0E-AD71-A7A26C8ED366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111" operator="equal" id="{A90AE5D7-DD85-4BC2-BE61-0EC23936C39E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112" operator="equal" id="{EE7B315D-4AD4-466D-BF90-12944981407D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113" operator="equal" id="{E4A66082-38F7-4092-A672-02FFBF5516E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114" operator="equal" id="{E948D9F1-987E-46D6-8651-2C7440F6626B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15" operator="equal" id="{0F168062-393B-4340-8DAB-A1130CB3389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16" operator="equal" id="{DC889DEE-DB8E-4D52-8CAD-842FD411789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17" operator="equal" id="{4B848725-F1E0-4B68-8DAB-29A2B77D8C3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AD55</xm:sqref>
        </x14:conditionalFormatting>
        <x14:conditionalFormatting xmlns:xm="http://schemas.microsoft.com/office/excel/2006/main">
          <x14:cfRule type="cellIs" priority="118" operator="equal" id="{918BD765-100B-4D60-8ABF-0BC7B39DDD14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19" operator="equal" id="{1B972860-5E4B-492E-8D8C-96ABE990BDE7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20" operator="equal" id="{C4B07F4B-FC1C-4300-AE48-B39A681BA7E5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AD55</xm:sqref>
        </x14:conditionalFormatting>
        <x14:conditionalFormatting xmlns:xm="http://schemas.microsoft.com/office/excel/2006/main">
          <x14:cfRule type="cellIs" priority="91" operator="equal" id="{7CB7D839-3C02-4B05-A0C4-E15228321D5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92" operator="equal" id="{B5D80060-E162-4FD1-9A2D-1B40209E3F6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C5F5A4B7-9A36-47F5-B49E-74DE90342624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94" operator="equal" id="{52EE0A5E-3B25-4DEA-98BE-27809F46BA0C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95" operator="equal" id="{049B20CD-39E5-4EB4-9C87-E01059643419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96" operator="equal" id="{60273AAB-ABED-4B0F-B6C4-425928779329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97" operator="equal" id="{D91802BD-F9BA-41F0-88B6-4A29A9C0517B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98" operator="equal" id="{63D96C95-8B30-4C2D-AA91-409C97FAC122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99" operator="equal" id="{EF6BE535-B641-423E-B769-2CB7AED7BD2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0" operator="equal" id="{788760FE-55CD-43D9-9C18-D4540571A33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01" operator="equal" id="{88B4124F-D608-4E98-BF33-0ED176E48EE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02" operator="equal" id="{F3452F74-1295-4363-98AE-262D49E5C1B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AE55</xm:sqref>
        </x14:conditionalFormatting>
        <x14:conditionalFormatting xmlns:xm="http://schemas.microsoft.com/office/excel/2006/main">
          <x14:cfRule type="cellIs" priority="103" operator="equal" id="{DE0C2B44-4BCA-48F5-A381-91A21D3567D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04" operator="equal" id="{73AEE63F-CF87-4EEC-B39C-74EAA3D5907E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05" operator="equal" id="{4251FDFA-4CFC-4797-BAFF-89AE446549FF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AE55</xm:sqref>
        </x14:conditionalFormatting>
        <x14:conditionalFormatting xmlns:xm="http://schemas.microsoft.com/office/excel/2006/main">
          <x14:cfRule type="cellIs" priority="76" operator="equal" id="{3A7696C1-0862-460D-A774-17FBCFD15CB9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77" operator="equal" id="{4F8A9323-9B30-4300-BA9A-E78CCFA4D65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8" operator="equal" id="{B245E35E-586D-4283-98FA-E330DA70479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79" operator="equal" id="{52A8971B-8C70-4C25-9888-5DA9EBAB8DD9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80" operator="equal" id="{786FAEA5-F167-48A2-B09A-637A566F013D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81" operator="equal" id="{2C13F12C-DC60-467C-B020-23A9B8AB8AA4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82" operator="equal" id="{143FB2B0-A2A1-4D8B-BF3C-D3F4205C3D3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83" operator="equal" id="{216762C6-073B-4758-90DE-695E92B92050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84" operator="equal" id="{45834B89-C754-4D69-AA8A-B37BAC73EF2A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85" operator="equal" id="{8ED35D48-6A02-46C0-B1E4-7862D2D6BDD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86" operator="equal" id="{7B1DD2FC-7AB2-4241-9DDE-489A1358BA76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87" operator="equal" id="{7D0B46F6-70B4-4074-AC51-CEFED857A5A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AF55</xm:sqref>
        </x14:conditionalFormatting>
        <x14:conditionalFormatting xmlns:xm="http://schemas.microsoft.com/office/excel/2006/main">
          <x14:cfRule type="cellIs" priority="88" operator="equal" id="{D7AA82BC-F51A-4080-8CF3-585FE75CB31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89" operator="equal" id="{5783CC11-367D-4B33-BAAE-5DBDADC7017C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90" operator="equal" id="{8C208E66-F890-4647-A297-A2A3E8E3058B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AF55</xm:sqref>
        </x14:conditionalFormatting>
        <x14:conditionalFormatting xmlns:xm="http://schemas.microsoft.com/office/excel/2006/main">
          <x14:cfRule type="cellIs" priority="61" operator="equal" id="{A2674C26-7D0A-47D4-B9F1-5CB65BBABB2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62" operator="equal" id="{CA7BA116-B064-4C91-98D3-EB823A5977A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D2B269EA-06F9-4165-AA47-855C523E198E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64" operator="equal" id="{C54D3D5D-6D12-4890-A321-7A75A550D75A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65" operator="equal" id="{EA97B0C3-1544-4B93-9A84-CEDC74EA526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6" operator="equal" id="{4ACEE084-6E1E-4E22-A31B-CB5DC8651FF0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67" operator="equal" id="{A9AD366D-386B-4863-90F2-CEE7A70DC717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68" operator="equal" id="{76103093-8281-4516-B77E-0E55BB238C5D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69" operator="equal" id="{17774DD3-C30A-4A7F-B54B-A5E2E5199A21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70" operator="equal" id="{2294BF2E-339C-4080-9818-CEC2DE678B60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71" operator="equal" id="{468C6307-5BFB-4006-BB7E-956A53DEC4AC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72" operator="equal" id="{78A104F0-8567-4822-A52B-3B7E891F64BA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AG55</xm:sqref>
        </x14:conditionalFormatting>
        <x14:conditionalFormatting xmlns:xm="http://schemas.microsoft.com/office/excel/2006/main">
          <x14:cfRule type="cellIs" priority="73" operator="equal" id="{5B071B28-CB48-4493-A6C6-6FB1C26B9277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74" operator="equal" id="{4B9F068C-02F4-490A-9EC7-268D5E6644ED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75" operator="equal" id="{2C6AD796-B833-4899-90E8-3AC75C65D126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AG55</xm:sqref>
        </x14:conditionalFormatting>
        <x14:conditionalFormatting xmlns:xm="http://schemas.microsoft.com/office/excel/2006/main">
          <x14:cfRule type="cellIs" priority="46" operator="equal" id="{3F914873-2607-4D34-A536-49F368026DB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47" operator="equal" id="{B4FF3268-EE5C-4A83-8F21-1216D59CC40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96C09978-7686-4AD3-8471-1B9C2EE2EAD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9" operator="equal" id="{53ED96DA-FD40-40DB-9293-2FBC67D50415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0" operator="equal" id="{0A69BDE5-7DB5-44AD-90D7-E714ED25EFC3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51" operator="equal" id="{F1ADCEED-EC7D-49DB-A0E2-43D1E228E395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52" operator="equal" id="{8A415B9A-A71C-460F-B674-BFAC3E395332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53" operator="equal" id="{8D98EAD3-7AE9-4988-BB4F-A0385CB6032E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54" operator="equal" id="{6E208501-3DB8-475A-ABB9-D9D832E1041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55" operator="equal" id="{C855373D-850C-410D-96E9-86C157264BA9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56" operator="equal" id="{2BB8AB5F-B4C8-45B1-A078-B6CC3BB5655A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57" operator="equal" id="{CD5648F6-3BCB-41B6-8190-7104050F5946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AD56</xm:sqref>
        </x14:conditionalFormatting>
        <x14:conditionalFormatting xmlns:xm="http://schemas.microsoft.com/office/excel/2006/main">
          <x14:cfRule type="cellIs" priority="58" operator="equal" id="{6CACBC47-0DF1-4F62-AF84-0237F1C78901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59" operator="equal" id="{21EA907A-D310-418A-AFA9-358FC171A963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60" operator="equal" id="{0F9709C2-2528-4633-9689-6644C2C76F2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AD56</xm:sqref>
        </x14:conditionalFormatting>
        <x14:conditionalFormatting xmlns:xm="http://schemas.microsoft.com/office/excel/2006/main">
          <x14:cfRule type="cellIs" priority="31" operator="equal" id="{61F1A9E6-D77A-4612-956D-CD3FB296F5F7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32" operator="equal" id="{DCE05B6B-AFD9-4DAC-AB7B-B118679A7540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D13A421-EA9B-425D-9E79-3885A558A205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34" operator="equal" id="{BC3B88A5-DC61-4FBB-A8A9-D9CD788C7B8E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35" operator="equal" id="{01BF7095-A741-434E-926A-17641B2F1467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36" operator="equal" id="{DD21B344-772C-4E99-9115-A91BBC7DBBDB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37" operator="equal" id="{E12DA971-19E1-4B18-B967-9EFFFACD93A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38" operator="equal" id="{17106B04-1F50-4FA7-AEAD-30361D43D73C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39" operator="equal" id="{828B0CDB-6B7C-480C-99DB-1D30D06A973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40" operator="equal" id="{B1AA1D25-462F-41B9-970E-FE5AB369FF8A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41" operator="equal" id="{A7C8ABCA-CC91-4A34-B12A-41DE6550057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42" operator="equal" id="{1EFBEB26-2BE0-4BA6-860E-022DD2E0239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AE56</xm:sqref>
        </x14:conditionalFormatting>
        <x14:conditionalFormatting xmlns:xm="http://schemas.microsoft.com/office/excel/2006/main">
          <x14:cfRule type="cellIs" priority="43" operator="equal" id="{C43CB188-A500-4F5E-9F19-D9E8336533F8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44" operator="equal" id="{B67A80E2-7C36-4ADD-B926-ACB20DEC1960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45" operator="equal" id="{442DB967-060A-486C-B0FB-77BAF31DB230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AE56</xm:sqref>
        </x14:conditionalFormatting>
        <x14:conditionalFormatting xmlns:xm="http://schemas.microsoft.com/office/excel/2006/main">
          <x14:cfRule type="cellIs" priority="16" operator="equal" id="{BA7616BC-6368-4E65-8034-4A5FC9D32DD0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17" operator="equal" id="{A57902BC-FC9A-4D45-BC98-1E0C1B25E5A1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110F4F6-BC2C-4566-B847-56918D79E1B2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19" operator="equal" id="{10752466-2E15-4A35-9AFF-C6E3AA8556A6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20" operator="equal" id="{1E63D010-CDAB-4827-AA62-31872DFDBA85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21" operator="equal" id="{0E1B4CCC-11A3-4D82-9DD7-D0DE115378CD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22" operator="equal" id="{023DF9CF-230A-46B1-858A-A438F44934B6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23" operator="equal" id="{A4A03FA5-379F-4E12-A364-E2B74F70BC26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24" operator="equal" id="{D93502E4-6BA9-4C15-9574-0D1E5EE578D3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25" operator="equal" id="{1297B0C6-C1D6-479A-907F-F768D7EB32A4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26" operator="equal" id="{5FFDA9B4-F8EC-43AE-941C-C406AEBF3A0D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27" operator="equal" id="{71D5E8D2-45EF-4796-9CBA-15AD2A17B231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AF56</xm:sqref>
        </x14:conditionalFormatting>
        <x14:conditionalFormatting xmlns:xm="http://schemas.microsoft.com/office/excel/2006/main">
          <x14:cfRule type="cellIs" priority="28" operator="equal" id="{D64E2BF9-F06D-4176-BCEC-D46F6B5CF17A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29" operator="equal" id="{E95A4B1A-4A63-465B-93DD-792DCC592094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30" operator="equal" id="{35DFD45B-60E4-48EE-816E-3773EC5A7854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AF56</xm:sqref>
        </x14:conditionalFormatting>
        <x14:conditionalFormatting xmlns:xm="http://schemas.microsoft.com/office/excel/2006/main">
          <x14:cfRule type="cellIs" priority="1" operator="equal" id="{9E785415-A8C6-4340-9FF9-129642BEADA4}">
            <xm:f>Quellen!$H$26</xm:f>
            <x14:dxf>
              <fill>
                <patternFill>
                  <bgColor theme="9" tint="0.79998168889431442"/>
                </patternFill>
              </fill>
            </x14:dxf>
          </x14:cfRule>
          <x14:cfRule type="cellIs" priority="2" operator="equal" id="{AADE3555-BB7A-4154-9C28-913A3EDFF207}">
            <xm:f>Quellen!$H$25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" operator="equal" id="{AF47E6EF-FB74-4A59-98A2-FAE91677F746}">
            <xm:f>Quellen!$H$24</xm:f>
            <x14:dxf>
              <fill>
                <patternFill>
                  <bgColor rgb="FF00B050"/>
                </patternFill>
              </fill>
            </x14:dxf>
          </x14:cfRule>
          <x14:cfRule type="cellIs" priority="4" operator="equal" id="{131575D9-60E0-4563-BF5A-AA3C8038BBAB}">
            <xm:f>Quellen!$H$23</xm:f>
            <x14:dxf>
              <fill>
                <patternFill>
                  <bgColor theme="7" tint="0.79998168889431442"/>
                </patternFill>
              </fill>
            </x14:dxf>
          </x14:cfRule>
          <x14:cfRule type="cellIs" priority="5" operator="equal" id="{CE8171BA-BA09-4FC1-8DD6-CA8EFE78DF84}">
            <xm:f>$K$17+Quellen!$H$22</xm:f>
            <x14:dxf>
              <fill>
                <patternFill>
                  <bgColor theme="7" tint="0.39994506668294322"/>
                </patternFill>
              </fill>
            </x14:dxf>
          </x14:cfRule>
          <x14:cfRule type="cellIs" priority="6" operator="equal" id="{A9718B8D-9B84-431E-93AB-4065AE88BC7A}">
            <xm:f>Quellen!$H$21</xm:f>
            <x14:dxf>
              <fill>
                <patternFill>
                  <bgColor theme="7" tint="-0.24994659260841701"/>
                </patternFill>
              </fill>
            </x14:dxf>
          </x14:cfRule>
          <x14:cfRule type="cellIs" priority="7" operator="equal" id="{0088CF5D-B2FD-4E4A-A336-16229415ECF3}">
            <xm:f>Quellen!$H$20</xm:f>
            <x14:dxf>
              <fill>
                <patternFill>
                  <bgColor theme="5" tint="0.79998168889431442"/>
                </patternFill>
              </fill>
            </x14:dxf>
          </x14:cfRule>
          <x14:cfRule type="cellIs" priority="8" operator="equal" id="{0656BF14-AC13-404E-B49C-9BF359697413}">
            <xm:f>Quellen!$H$19</xm:f>
            <x14:dxf>
              <fill>
                <patternFill>
                  <bgColor theme="5" tint="0.39994506668294322"/>
                </patternFill>
              </fill>
            </x14:dxf>
          </x14:cfRule>
          <x14:cfRule type="cellIs" priority="9" operator="equal" id="{A1B4095E-53C3-420B-9F70-00EAE3571D5E}">
            <xm:f>Quellen!$H$18</xm:f>
            <x14:dxf>
              <fill>
                <patternFill>
                  <bgColor theme="5" tint="-0.24994659260841701"/>
                </patternFill>
              </fill>
            </x14:dxf>
          </x14:cfRule>
          <x14:cfRule type="cellIs" priority="10" operator="equal" id="{138ABE23-4EF8-4578-94CE-8CF29AEDDA1F}">
            <xm:f>Quellen!$H$17</xm:f>
            <x14:dxf>
              <fill>
                <patternFill>
                  <bgColor theme="4" tint="0.79998168889431442"/>
                </patternFill>
              </fill>
            </x14:dxf>
          </x14:cfRule>
          <x14:cfRule type="cellIs" priority="11" operator="equal" id="{60FF358E-3892-4CAA-A476-46722149BFD2}">
            <xm:f>Quellen!$H$16</xm:f>
            <x14:dxf>
              <fill>
                <patternFill>
                  <bgColor theme="4" tint="0.39994506668294322"/>
                </patternFill>
              </fill>
            </x14:dxf>
          </x14:cfRule>
          <x14:cfRule type="cellIs" priority="12" operator="equal" id="{860B7B88-C5B5-4505-9688-5599E916ABAB}">
            <xm:f>Quellen!$H$15</xm:f>
            <x14:dxf>
              <fill>
                <patternFill>
                  <bgColor rgb="FF0070C0"/>
                </patternFill>
              </fill>
            </x14:dxf>
          </x14:cfRule>
          <xm:sqref>AG56</xm:sqref>
        </x14:conditionalFormatting>
        <x14:conditionalFormatting xmlns:xm="http://schemas.microsoft.com/office/excel/2006/main">
          <x14:cfRule type="cellIs" priority="13" operator="equal" id="{97868ADB-8FF2-4ABE-942C-F5B0C9D6263C}">
            <xm:f>Quellen!$H$14</xm:f>
            <x14:dxf>
              <fill>
                <patternFill>
                  <bgColor rgb="FFCCCCFF"/>
                </patternFill>
              </fill>
            </x14:dxf>
          </x14:cfRule>
          <x14:cfRule type="cellIs" priority="14" operator="equal" id="{811E8511-3D7E-4A5D-BD0E-1A6AF0100939}">
            <xm:f>Quellen!$H$13</xm:f>
            <x14:dxf>
              <fill>
                <patternFill>
                  <bgColor rgb="FFCC66FF"/>
                </patternFill>
              </fill>
            </x14:dxf>
          </x14:cfRule>
          <x14:cfRule type="cellIs" priority="15" operator="equal" id="{A35C8D68-CD7F-4FC9-82B0-0F1E21AA9719}">
            <xm:f>Quellen!$H$12</xm:f>
            <x14:dxf>
              <fill>
                <patternFill>
                  <bgColor rgb="FF7030A0"/>
                </patternFill>
              </fill>
            </x14:dxf>
          </x14:cfRule>
          <xm:sqref>AG56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59999389629810485"/>
  </sheetPr>
  <dimension ref="A1:AR290"/>
  <sheetViews>
    <sheetView topLeftCell="A17" workbookViewId="0">
      <selection activeCell="C17" sqref="C17"/>
    </sheetView>
  </sheetViews>
  <sheetFormatPr baseColWidth="10" defaultRowHeight="15" outlineLevelRow="2" x14ac:dyDescent="0.25"/>
  <cols>
    <col min="3" max="4" width="5.7109375" style="12" customWidth="1"/>
    <col min="5" max="5" width="3.7109375" customWidth="1"/>
    <col min="6" max="6" width="5.7109375" customWidth="1"/>
    <col min="7" max="7" width="8" customWidth="1"/>
    <col min="9" max="9" width="8.85546875" customWidth="1"/>
    <col min="11" max="11" width="6.5703125" customWidth="1"/>
    <col min="13" max="13" width="9.140625" customWidth="1"/>
    <col min="14" max="14" width="5" customWidth="1"/>
    <col min="15" max="20" width="7.28515625" customWidth="1"/>
    <col min="21" max="21" width="5.140625" customWidth="1"/>
    <col min="22" max="29" width="12.7109375" style="12" customWidth="1"/>
    <col min="30" max="30" width="7.5703125" customWidth="1"/>
    <col min="35" max="36" width="7.5703125" style="12" customWidth="1"/>
    <col min="37" max="37" width="1.28515625" customWidth="1"/>
    <col min="39" max="39" width="4.42578125" customWidth="1"/>
    <col min="40" max="43" width="5.85546875" customWidth="1"/>
  </cols>
  <sheetData>
    <row r="1" spans="1:43" ht="90.75" x14ac:dyDescent="0.25">
      <c r="F1" s="233" t="s">
        <v>240</v>
      </c>
      <c r="G1" s="235" t="s">
        <v>241</v>
      </c>
      <c r="I1" s="176" t="s">
        <v>215</v>
      </c>
    </row>
    <row r="2" spans="1:43" x14ac:dyDescent="0.25">
      <c r="C2" s="12" t="s">
        <v>197</v>
      </c>
      <c r="D2" s="12">
        <v>30</v>
      </c>
      <c r="E2" s="12" t="s">
        <v>197</v>
      </c>
      <c r="F2" s="234">
        <v>1</v>
      </c>
      <c r="G2" s="236">
        <v>0.5</v>
      </c>
      <c r="H2" s="12" t="s">
        <v>44</v>
      </c>
      <c r="I2" s="63">
        <v>2</v>
      </c>
      <c r="J2" s="15"/>
      <c r="K2" s="96" t="s">
        <v>44</v>
      </c>
      <c r="L2" s="12">
        <v>1</v>
      </c>
      <c r="M2" s="237">
        <v>1</v>
      </c>
      <c r="N2" t="s">
        <v>242</v>
      </c>
      <c r="V2" s="178"/>
      <c r="W2" t="s">
        <v>227</v>
      </c>
      <c r="Y2"/>
      <c r="Z2" s="12">
        <v>0</v>
      </c>
      <c r="AA2" s="12">
        <v>0</v>
      </c>
    </row>
    <row r="3" spans="1:43" x14ac:dyDescent="0.25">
      <c r="C3" s="12" t="s">
        <v>105</v>
      </c>
      <c r="D3" s="12">
        <v>20</v>
      </c>
      <c r="E3" s="12" t="s">
        <v>105</v>
      </c>
      <c r="F3" s="234">
        <v>0.75</v>
      </c>
      <c r="G3" s="236">
        <v>0.5</v>
      </c>
      <c r="H3" s="12" t="s">
        <v>194</v>
      </c>
      <c r="I3" s="63">
        <v>1</v>
      </c>
      <c r="J3" s="16"/>
      <c r="K3" s="96" t="s">
        <v>194</v>
      </c>
      <c r="L3" s="12">
        <v>0.5</v>
      </c>
      <c r="M3" s="237">
        <v>0.5</v>
      </c>
      <c r="Q3" s="173"/>
      <c r="V3" s="184"/>
      <c r="W3" t="s">
        <v>221</v>
      </c>
      <c r="Y3"/>
      <c r="Z3" s="12" t="s">
        <v>74</v>
      </c>
      <c r="AA3" s="12">
        <v>0.75</v>
      </c>
    </row>
    <row r="4" spans="1:43" x14ac:dyDescent="0.25">
      <c r="C4" s="12" t="s">
        <v>50</v>
      </c>
      <c r="D4" s="12">
        <v>10</v>
      </c>
      <c r="E4" s="12" t="s">
        <v>50</v>
      </c>
      <c r="F4" s="234">
        <v>0.5</v>
      </c>
      <c r="G4" s="236">
        <v>0.5</v>
      </c>
      <c r="H4" s="12" t="s">
        <v>45</v>
      </c>
      <c r="I4" s="63">
        <v>0.5</v>
      </c>
      <c r="J4" s="14"/>
      <c r="K4" s="96" t="s">
        <v>45</v>
      </c>
      <c r="L4" s="12">
        <v>0.25</v>
      </c>
      <c r="M4" s="237">
        <v>0.25</v>
      </c>
      <c r="V4" s="185"/>
      <c r="W4" t="s">
        <v>222</v>
      </c>
      <c r="Y4"/>
      <c r="Z4" s="12" t="s">
        <v>75</v>
      </c>
      <c r="AA4" s="12">
        <v>0.5</v>
      </c>
    </row>
    <row r="5" spans="1:43" x14ac:dyDescent="0.25">
      <c r="C5" s="12">
        <v>0</v>
      </c>
      <c r="D5" s="12">
        <v>0</v>
      </c>
      <c r="E5" s="12">
        <v>0</v>
      </c>
      <c r="F5" s="234">
        <v>0</v>
      </c>
      <c r="G5" s="236">
        <v>0</v>
      </c>
      <c r="H5" s="12" t="s">
        <v>47</v>
      </c>
      <c r="I5" s="63">
        <v>0.25</v>
      </c>
      <c r="J5" s="17"/>
      <c r="K5" s="96" t="s">
        <v>47</v>
      </c>
      <c r="L5" s="12">
        <v>0.15</v>
      </c>
      <c r="M5" s="237">
        <v>0.125</v>
      </c>
      <c r="V5" s="186"/>
      <c r="W5" t="s">
        <v>223</v>
      </c>
      <c r="Y5"/>
      <c r="Z5" s="12" t="s">
        <v>76</v>
      </c>
      <c r="AA5" s="12">
        <v>0.25</v>
      </c>
    </row>
    <row r="6" spans="1:43" x14ac:dyDescent="0.25">
      <c r="H6" s="12" t="s">
        <v>46</v>
      </c>
      <c r="I6" s="63">
        <v>0.125</v>
      </c>
      <c r="J6" s="18"/>
      <c r="K6" s="96" t="s">
        <v>46</v>
      </c>
      <c r="L6" s="12">
        <v>0.1</v>
      </c>
      <c r="M6" s="237">
        <v>9.5000000000000001E-2</v>
      </c>
      <c r="V6" s="187"/>
      <c r="W6" t="s">
        <v>71</v>
      </c>
      <c r="Y6"/>
      <c r="Z6" s="12" t="s">
        <v>79</v>
      </c>
      <c r="AA6" s="12">
        <v>0.1</v>
      </c>
    </row>
    <row r="7" spans="1:43" x14ac:dyDescent="0.25">
      <c r="H7">
        <v>0</v>
      </c>
      <c r="I7" s="63">
        <v>0</v>
      </c>
      <c r="K7" s="96">
        <v>0</v>
      </c>
      <c r="L7" s="12">
        <v>0</v>
      </c>
      <c r="M7" s="237">
        <v>0</v>
      </c>
      <c r="V7" s="188"/>
      <c r="W7" t="s">
        <v>72</v>
      </c>
      <c r="Y7"/>
      <c r="Z7" s="12" t="s">
        <v>78</v>
      </c>
      <c r="AA7" s="12">
        <v>0.18</v>
      </c>
    </row>
    <row r="8" spans="1:43" x14ac:dyDescent="0.25">
      <c r="I8" s="63"/>
      <c r="K8" s="96"/>
      <c r="L8" s="12"/>
      <c r="M8" s="245"/>
      <c r="V8" s="189"/>
      <c r="W8" t="s">
        <v>73</v>
      </c>
      <c r="Y8"/>
      <c r="Z8" s="12" t="s">
        <v>77</v>
      </c>
      <c r="AA8" s="12">
        <v>0.05</v>
      </c>
    </row>
    <row r="9" spans="1:43" x14ac:dyDescent="0.25">
      <c r="I9" s="63"/>
      <c r="K9" s="96"/>
      <c r="L9" s="12"/>
      <c r="M9" s="245"/>
      <c r="V9" s="101"/>
      <c r="W9"/>
      <c r="X9"/>
      <c r="Y9"/>
    </row>
    <row r="10" spans="1:43" x14ac:dyDescent="0.25">
      <c r="I10" s="63"/>
      <c r="K10" s="96"/>
      <c r="L10" s="12"/>
      <c r="M10" s="245"/>
      <c r="U10" s="4" t="s">
        <v>249</v>
      </c>
      <c r="V10" s="246"/>
      <c r="X10"/>
      <c r="Y10"/>
    </row>
    <row r="11" spans="1:43" x14ac:dyDescent="0.25">
      <c r="I11" s="63"/>
      <c r="K11" s="96"/>
      <c r="L11" s="12"/>
    </row>
    <row r="12" spans="1:43" ht="15.75" thickBot="1" x14ac:dyDescent="0.3">
      <c r="A12" s="168" t="s">
        <v>24</v>
      </c>
      <c r="B12" s="82"/>
      <c r="O12" s="220" t="s">
        <v>237</v>
      </c>
      <c r="P12" s="182" t="s">
        <v>197</v>
      </c>
      <c r="Q12" s="182" t="s">
        <v>105</v>
      </c>
      <c r="R12" s="182" t="s">
        <v>50</v>
      </c>
      <c r="S12" s="331" t="s">
        <v>238</v>
      </c>
      <c r="T12" s="180"/>
      <c r="V12" s="174" t="s">
        <v>24</v>
      </c>
      <c r="W12" s="174" t="s">
        <v>37</v>
      </c>
      <c r="X12" s="174" t="s">
        <v>53</v>
      </c>
      <c r="Y12" s="174" t="s">
        <v>54</v>
      </c>
      <c r="Z12" s="174" t="s">
        <v>55</v>
      </c>
      <c r="AA12" s="174" t="s">
        <v>56</v>
      </c>
      <c r="AB12" s="174" t="s">
        <v>57</v>
      </c>
      <c r="AC12" s="174" t="s">
        <v>58</v>
      </c>
      <c r="AH12" s="4" t="s">
        <v>251</v>
      </c>
      <c r="AL12" s="12" t="s">
        <v>252</v>
      </c>
      <c r="AN12" s="247" t="s">
        <v>197</v>
      </c>
      <c r="AO12" s="247" t="s">
        <v>105</v>
      </c>
      <c r="AP12" s="247" t="s">
        <v>50</v>
      </c>
      <c r="AQ12" s="247" t="s">
        <v>253</v>
      </c>
    </row>
    <row r="13" spans="1:43" x14ac:dyDescent="0.25">
      <c r="A13" s="397" t="s">
        <v>12</v>
      </c>
      <c r="B13" s="6" t="s">
        <v>15</v>
      </c>
      <c r="C13" s="152">
        <f>'Ihr Pfarrheim, regelm. N.'!$D24</f>
        <v>0</v>
      </c>
      <c r="D13" s="152">
        <f>'Ihr Pfarrheim, regelm. N.'!$E24</f>
        <v>0</v>
      </c>
      <c r="E13" s="79"/>
      <c r="F13" s="79">
        <f t="shared" ref="F13:F40" si="0">VLOOKUP(C13,$C$2:$D$5,2,FALSE)</f>
        <v>0</v>
      </c>
      <c r="G13" s="122">
        <f t="shared" ref="G13:G40" si="1">VLOOKUP(D13,$H$2:$I$7,2,FALSE)</f>
        <v>0</v>
      </c>
      <c r="H13" s="121">
        <f>G13+F13</f>
        <v>0</v>
      </c>
      <c r="I13" s="101"/>
      <c r="J13">
        <f>VLOOKUP(C13,$E$2:$G$5,3,FALSE)</f>
        <v>0</v>
      </c>
      <c r="K13">
        <f>VLOOKUP(D13,$K$2:$M$7,3,FALSE)</f>
        <v>0</v>
      </c>
      <c r="L13" s="95">
        <f t="shared" ref="L13:L40" si="2">J13*K13</f>
        <v>0</v>
      </c>
      <c r="M13" s="464">
        <f>(L13+L14+L15+L16)</f>
        <v>0</v>
      </c>
      <c r="O13" s="221" t="str">
        <f>IF(H13&gt;=20,L13,"")</f>
        <v/>
      </c>
      <c r="P13" s="173" t="str">
        <f>IF(H13&gt;30,L13,"")</f>
        <v/>
      </c>
      <c r="Q13" s="173" t="str">
        <f>IF(AND(H13&gt;20,H13&lt;30),L13,"")</f>
        <v/>
      </c>
      <c r="R13" s="173">
        <f>IF(H13&lt;20,L13,"")</f>
        <v>0</v>
      </c>
      <c r="S13" s="464">
        <f>1-M13</f>
        <v>1</v>
      </c>
      <c r="V13" s="181">
        <f>'Ihr Pfarrheim, regelm. N.'!C13</f>
        <v>0</v>
      </c>
      <c r="W13" s="181">
        <f>'Ihr Pfarrheim, regelm. N.'!C14</f>
        <v>0</v>
      </c>
      <c r="X13" s="181">
        <f>'Ihr Pfarrheim, regelm. N.'!C15</f>
        <v>0</v>
      </c>
      <c r="Y13" s="181">
        <f>'Ihr Pfarrheim, regelm. N.'!C16</f>
        <v>0</v>
      </c>
      <c r="Z13" s="181">
        <f>'Ihr Pfarrheim, regelm. N.'!C17</f>
        <v>0</v>
      </c>
      <c r="AA13" s="181">
        <f>'Ihr Pfarrheim, regelm. N.'!C18</f>
        <v>0</v>
      </c>
      <c r="AB13" s="181">
        <f>'Ihr Pfarrheim, regelm. N.'!C19</f>
        <v>0</v>
      </c>
      <c r="AC13" s="181">
        <f>'Ihr Pfarrheim, regelm. N.'!C20</f>
        <v>0</v>
      </c>
      <c r="AD13" s="96">
        <f>COUNTIF(V13:AC13,"&lt;&gt;0")</f>
        <v>0</v>
      </c>
      <c r="AE13" t="s">
        <v>214</v>
      </c>
      <c r="AH13" s="12">
        <v>1</v>
      </c>
      <c r="AI13" s="260">
        <f>'Ihr Pfarrheim, Sondernutz.'!K17</f>
        <v>0</v>
      </c>
      <c r="AJ13" s="260">
        <f>'Ihr Pfarrheim, Sondernutz.'!L17</f>
        <v>0</v>
      </c>
      <c r="AL13" s="190">
        <f>COUNTA('Ihr Pfarrheim, Sondernutz.'!B29:B40)</f>
        <v>0</v>
      </c>
      <c r="AN13" s="12" t="str">
        <f>IF(AI13="g",AL13,"")</f>
        <v/>
      </c>
      <c r="AO13" s="12" t="str">
        <f>IF(AI13="k",AL13,"")</f>
        <v/>
      </c>
      <c r="AP13" s="12" t="str">
        <f>IF(AI13="e",AL13,"")</f>
        <v/>
      </c>
      <c r="AQ13">
        <f>12-AL13</f>
        <v>12</v>
      </c>
    </row>
    <row r="14" spans="1:43" x14ac:dyDescent="0.25">
      <c r="A14" s="398"/>
      <c r="B14" s="20" t="s">
        <v>16</v>
      </c>
      <c r="C14" s="148">
        <f>'Ihr Pfarrheim, regelm. N.'!$D25</f>
        <v>0</v>
      </c>
      <c r="D14" s="148">
        <f>'Ihr Pfarrheim, regelm. N.'!$E25</f>
        <v>0</v>
      </c>
      <c r="E14" s="5"/>
      <c r="F14" s="5">
        <f t="shared" si="0"/>
        <v>0</v>
      </c>
      <c r="G14" s="47">
        <f t="shared" si="1"/>
        <v>0</v>
      </c>
      <c r="H14" s="121">
        <f>G14+F14</f>
        <v>0</v>
      </c>
      <c r="I14" s="101"/>
      <c r="J14">
        <f>VLOOKUP(C14,$E$2:$G$5,3,FALSE)</f>
        <v>0</v>
      </c>
      <c r="K14">
        <f t="shared" ref="K14:K40" si="3">VLOOKUP(D14,$K$2:$M$7,3,FALSE)</f>
        <v>0</v>
      </c>
      <c r="L14" s="95">
        <f t="shared" si="2"/>
        <v>0</v>
      </c>
      <c r="M14" s="464"/>
      <c r="O14" s="221" t="str">
        <f t="shared" ref="O14:O40" si="4">IF(H14&gt;=20,L14,"")</f>
        <v/>
      </c>
      <c r="P14" s="173" t="str">
        <f t="shared" ref="P14:P40" si="5">IF(H14&gt;30,L14,"")</f>
        <v/>
      </c>
      <c r="Q14" s="173" t="str">
        <f t="shared" ref="Q14:Q40" si="6">IF(AND(H14&gt;20,H14&lt;30),L14,"")</f>
        <v/>
      </c>
      <c r="R14" s="173">
        <f t="shared" ref="R14:R40" si="7">IF(H14&lt;20,L14,"")</f>
        <v>0</v>
      </c>
      <c r="S14" s="468"/>
      <c r="U14" s="172" t="s">
        <v>207</v>
      </c>
      <c r="V14" s="175">
        <f>M13</f>
        <v>0</v>
      </c>
      <c r="W14" s="175">
        <f>M51</f>
        <v>0</v>
      </c>
      <c r="X14" s="175">
        <f>M85</f>
        <v>0</v>
      </c>
      <c r="Y14" s="175">
        <f>M120</f>
        <v>0</v>
      </c>
      <c r="Z14" s="175">
        <f>M155</f>
        <v>0</v>
      </c>
      <c r="AA14" s="175">
        <f>M190</f>
        <v>0</v>
      </c>
      <c r="AB14" s="175">
        <f>M225</f>
        <v>0</v>
      </c>
      <c r="AC14" s="175">
        <f>M260</f>
        <v>0</v>
      </c>
      <c r="AD14" s="95" t="e">
        <f>(V14+W14+X14+Y14+Z14+AA14+AB14+AC14)/$AD$13</f>
        <v>#DIV/0!</v>
      </c>
      <c r="AH14" s="12">
        <v>2</v>
      </c>
      <c r="AI14" s="260">
        <f>'Ihr Pfarrheim, Sondernutz.'!K18</f>
        <v>0</v>
      </c>
      <c r="AJ14" s="260">
        <f>'Ihr Pfarrheim, Sondernutz.'!L18</f>
        <v>0</v>
      </c>
      <c r="AL14" s="190">
        <f>COUNTA('Ihr Pfarrheim, Sondernutz.'!C29:C40)</f>
        <v>0</v>
      </c>
      <c r="AN14" s="12" t="str">
        <f t="shared" ref="AN14:AN22" si="8">IF(AI14="g",AL14,"")</f>
        <v/>
      </c>
      <c r="AO14" s="12" t="str">
        <f t="shared" ref="AO14:AO22" si="9">IF(AI14="k",AL14,"")</f>
        <v/>
      </c>
      <c r="AP14" s="12" t="str">
        <f t="shared" ref="AP14:AP22" si="10">IF(AI14="e",AL14,"")</f>
        <v/>
      </c>
      <c r="AQ14">
        <f t="shared" ref="AQ14:AQ22" si="11">12-AL14</f>
        <v>12</v>
      </c>
    </row>
    <row r="15" spans="1:43" x14ac:dyDescent="0.25">
      <c r="A15" s="398"/>
      <c r="B15" s="20" t="s">
        <v>14</v>
      </c>
      <c r="C15" s="148">
        <f>'Ihr Pfarrheim, regelm. N.'!$D26</f>
        <v>0</v>
      </c>
      <c r="D15" s="148">
        <f>'Ihr Pfarrheim, regelm. N.'!$E26</f>
        <v>0</v>
      </c>
      <c r="E15" s="5"/>
      <c r="F15" s="5">
        <f t="shared" si="0"/>
        <v>0</v>
      </c>
      <c r="G15" s="47">
        <f t="shared" si="1"/>
        <v>0</v>
      </c>
      <c r="H15" s="121">
        <f>G15+F15</f>
        <v>0</v>
      </c>
      <c r="I15" s="238"/>
      <c r="J15">
        <f>VLOOKUP(C15,$E$2:$G$5,3,FALSE)</f>
        <v>0</v>
      </c>
      <c r="K15">
        <f t="shared" si="3"/>
        <v>0</v>
      </c>
      <c r="L15" s="95">
        <f t="shared" si="2"/>
        <v>0</v>
      </c>
      <c r="M15" s="464"/>
      <c r="O15" s="221" t="str">
        <f t="shared" si="4"/>
        <v/>
      </c>
      <c r="P15" s="173" t="str">
        <f t="shared" si="5"/>
        <v/>
      </c>
      <c r="Q15" s="173" t="str">
        <f t="shared" si="6"/>
        <v/>
      </c>
      <c r="R15" s="173">
        <f t="shared" si="7"/>
        <v>0</v>
      </c>
      <c r="S15" s="468"/>
      <c r="U15" s="172" t="s">
        <v>208</v>
      </c>
      <c r="V15" s="175">
        <f>M17</f>
        <v>0</v>
      </c>
      <c r="W15" s="175">
        <f>M55</f>
        <v>0</v>
      </c>
      <c r="X15" s="175">
        <f>M89</f>
        <v>0</v>
      </c>
      <c r="Y15" s="175">
        <f>M124</f>
        <v>0</v>
      </c>
      <c r="Z15" s="175">
        <f>M159</f>
        <v>0</v>
      </c>
      <c r="AA15" s="175">
        <f>M194</f>
        <v>0</v>
      </c>
      <c r="AB15" s="175">
        <f>M229</f>
        <v>0</v>
      </c>
      <c r="AC15" s="175">
        <f>M264</f>
        <v>0</v>
      </c>
      <c r="AD15" s="95" t="e">
        <f t="shared" ref="AD15:AD20" si="12">(V15+W15+X15+Y15+Z15+AA15+AB15+AC15)/$AD$13</f>
        <v>#DIV/0!</v>
      </c>
      <c r="AH15" s="12">
        <v>3</v>
      </c>
      <c r="AI15" s="260">
        <f>'Ihr Pfarrheim, Sondernutz.'!K19</f>
        <v>0</v>
      </c>
      <c r="AJ15" s="260">
        <f>'Ihr Pfarrheim, Sondernutz.'!L19</f>
        <v>0</v>
      </c>
      <c r="AL15" s="190">
        <f>COUNTA('Ihr Pfarrheim, Sondernutz.'!D29:D40)</f>
        <v>0</v>
      </c>
      <c r="AN15" s="12" t="str">
        <f t="shared" si="8"/>
        <v/>
      </c>
      <c r="AO15" s="12" t="str">
        <f t="shared" si="9"/>
        <v/>
      </c>
      <c r="AP15" s="12" t="str">
        <f t="shared" si="10"/>
        <v/>
      </c>
      <c r="AQ15">
        <f t="shared" si="11"/>
        <v>12</v>
      </c>
    </row>
    <row r="16" spans="1:43" ht="15.75" thickBot="1" x14ac:dyDescent="0.3">
      <c r="A16" s="399"/>
      <c r="B16" s="31" t="s">
        <v>13</v>
      </c>
      <c r="C16" s="160">
        <f>'Ihr Pfarrheim, regelm. N.'!$D27</f>
        <v>0</v>
      </c>
      <c r="D16" s="160">
        <f>'Ihr Pfarrheim, regelm. N.'!$E27</f>
        <v>0</v>
      </c>
      <c r="E16" s="82"/>
      <c r="F16" s="82">
        <f t="shared" si="0"/>
        <v>0</v>
      </c>
      <c r="G16" s="33">
        <f t="shared" si="1"/>
        <v>0</v>
      </c>
      <c r="H16" s="121">
        <f>G16+F16</f>
        <v>0</v>
      </c>
      <c r="I16" s="101"/>
      <c r="J16">
        <f>VLOOKUP(C16,$E$2:$G$5,3,FALSE)</f>
        <v>0</v>
      </c>
      <c r="K16">
        <f t="shared" si="3"/>
        <v>0</v>
      </c>
      <c r="L16" s="95">
        <f t="shared" si="2"/>
        <v>0</v>
      </c>
      <c r="M16" s="464"/>
      <c r="O16" s="221" t="str">
        <f t="shared" si="4"/>
        <v/>
      </c>
      <c r="P16" s="173" t="str">
        <f t="shared" si="5"/>
        <v/>
      </c>
      <c r="Q16" s="173" t="str">
        <f t="shared" si="6"/>
        <v/>
      </c>
      <c r="R16" s="173">
        <f t="shared" si="7"/>
        <v>0</v>
      </c>
      <c r="S16" s="468"/>
      <c r="U16" s="172" t="s">
        <v>209</v>
      </c>
      <c r="V16" s="175">
        <f>M21</f>
        <v>0</v>
      </c>
      <c r="W16" s="175">
        <f>M59</f>
        <v>0</v>
      </c>
      <c r="X16" s="175">
        <f>M93</f>
        <v>0</v>
      </c>
      <c r="Y16" s="175">
        <f>M128</f>
        <v>0</v>
      </c>
      <c r="Z16" s="175">
        <f>M163</f>
        <v>0</v>
      </c>
      <c r="AA16" s="175">
        <f>M198</f>
        <v>0</v>
      </c>
      <c r="AB16" s="175">
        <f>M233</f>
        <v>0</v>
      </c>
      <c r="AC16" s="175">
        <f>M268</f>
        <v>0</v>
      </c>
      <c r="AD16" s="95" t="e">
        <f t="shared" si="12"/>
        <v>#DIV/0!</v>
      </c>
      <c r="AH16" s="12">
        <v>4</v>
      </c>
      <c r="AI16" s="260">
        <f>'Ihr Pfarrheim, Sondernutz.'!K20</f>
        <v>0</v>
      </c>
      <c r="AJ16" s="260">
        <f>'Ihr Pfarrheim, Sondernutz.'!L20</f>
        <v>0</v>
      </c>
      <c r="AL16" s="190">
        <f>COUNTA('Ihr Pfarrheim, Sondernutz.'!E29:E40)</f>
        <v>0</v>
      </c>
      <c r="AN16" s="12" t="str">
        <f t="shared" si="8"/>
        <v/>
      </c>
      <c r="AO16" s="12" t="str">
        <f t="shared" si="9"/>
        <v/>
      </c>
      <c r="AP16" s="12" t="str">
        <f t="shared" si="10"/>
        <v/>
      </c>
      <c r="AQ16">
        <f t="shared" si="11"/>
        <v>12</v>
      </c>
    </row>
    <row r="17" spans="1:44" x14ac:dyDescent="0.25">
      <c r="A17" s="397" t="s">
        <v>17</v>
      </c>
      <c r="B17" s="6" t="s">
        <v>15</v>
      </c>
      <c r="C17" s="152">
        <f>'Ihr Pfarrheim, regelm. N.'!$D28</f>
        <v>0</v>
      </c>
      <c r="D17" s="152">
        <f>'Ihr Pfarrheim, regelm. N.'!$E28</f>
        <v>0</v>
      </c>
      <c r="E17" s="79"/>
      <c r="F17" s="79">
        <f t="shared" si="0"/>
        <v>0</v>
      </c>
      <c r="G17" s="79">
        <f t="shared" si="1"/>
        <v>0</v>
      </c>
      <c r="H17" s="147">
        <f>G17+F17</f>
        <v>0</v>
      </c>
      <c r="I17" s="101"/>
      <c r="J17">
        <f t="shared" ref="J17:J40" si="13">VLOOKUP(C17,$E$2:$G$5,3,FALSE)</f>
        <v>0</v>
      </c>
      <c r="K17">
        <f t="shared" si="3"/>
        <v>0</v>
      </c>
      <c r="L17" s="95">
        <f t="shared" si="2"/>
        <v>0</v>
      </c>
      <c r="M17" s="464">
        <f>(L17+L18+L19+L20)</f>
        <v>0</v>
      </c>
      <c r="O17" s="221" t="str">
        <f t="shared" si="4"/>
        <v/>
      </c>
      <c r="P17" s="173" t="str">
        <f t="shared" si="5"/>
        <v/>
      </c>
      <c r="Q17" s="173" t="str">
        <f t="shared" si="6"/>
        <v/>
      </c>
      <c r="R17" s="173">
        <f t="shared" si="7"/>
        <v>0</v>
      </c>
      <c r="S17" s="464">
        <f t="shared" ref="S17" si="14">1-M17</f>
        <v>1</v>
      </c>
      <c r="U17" s="172" t="s">
        <v>210</v>
      </c>
      <c r="V17" s="175">
        <f>M25</f>
        <v>0</v>
      </c>
      <c r="W17" s="175">
        <f>M63</f>
        <v>0</v>
      </c>
      <c r="X17" s="175">
        <f>M97</f>
        <v>0</v>
      </c>
      <c r="Y17" s="175">
        <f>M132</f>
        <v>0</v>
      </c>
      <c r="Z17" s="175">
        <f>M167</f>
        <v>0</v>
      </c>
      <c r="AA17" s="175">
        <f>M202</f>
        <v>0</v>
      </c>
      <c r="AB17" s="175">
        <f>M237</f>
        <v>0</v>
      </c>
      <c r="AC17" s="175">
        <f>M272</f>
        <v>0</v>
      </c>
      <c r="AD17" s="95" t="e">
        <f t="shared" si="12"/>
        <v>#DIV/0!</v>
      </c>
      <c r="AH17" s="12">
        <v>5</v>
      </c>
      <c r="AI17" s="260">
        <f>'Ihr Pfarrheim, Sondernutz.'!K21</f>
        <v>0</v>
      </c>
      <c r="AJ17" s="260">
        <f>'Ihr Pfarrheim, Sondernutz.'!L21</f>
        <v>0</v>
      </c>
      <c r="AL17" s="190">
        <f>COUNTA('Ihr Pfarrheim, Sondernutz.'!F29:F40)</f>
        <v>0</v>
      </c>
      <c r="AN17" s="12" t="str">
        <f t="shared" si="8"/>
        <v/>
      </c>
      <c r="AO17" s="12" t="str">
        <f t="shared" si="9"/>
        <v/>
      </c>
      <c r="AP17" s="12" t="str">
        <f t="shared" si="10"/>
        <v/>
      </c>
      <c r="AQ17">
        <f t="shared" si="11"/>
        <v>12</v>
      </c>
    </row>
    <row r="18" spans="1:44" x14ac:dyDescent="0.25">
      <c r="A18" s="398"/>
      <c r="B18" s="20" t="s">
        <v>16</v>
      </c>
      <c r="C18" s="148">
        <f>'Ihr Pfarrheim, regelm. N.'!$D29</f>
        <v>0</v>
      </c>
      <c r="D18" s="148">
        <f>'Ihr Pfarrheim, regelm. N.'!$E29</f>
        <v>0</v>
      </c>
      <c r="E18" s="5"/>
      <c r="F18" s="5">
        <f t="shared" si="0"/>
        <v>0</v>
      </c>
      <c r="G18" s="5">
        <f t="shared" si="1"/>
        <v>0</v>
      </c>
      <c r="H18" s="147">
        <f t="shared" ref="H18:H40" si="15">G18+F18</f>
        <v>0</v>
      </c>
      <c r="I18" s="101"/>
      <c r="J18">
        <f t="shared" si="13"/>
        <v>0</v>
      </c>
      <c r="K18">
        <f t="shared" si="3"/>
        <v>0</v>
      </c>
      <c r="L18" s="95">
        <f t="shared" si="2"/>
        <v>0</v>
      </c>
      <c r="M18" s="464"/>
      <c r="O18" s="221" t="str">
        <f t="shared" si="4"/>
        <v/>
      </c>
      <c r="P18" s="173" t="str">
        <f t="shared" si="5"/>
        <v/>
      </c>
      <c r="Q18" s="173" t="str">
        <f t="shared" si="6"/>
        <v/>
      </c>
      <c r="R18" s="173">
        <f t="shared" si="7"/>
        <v>0</v>
      </c>
      <c r="S18" s="468"/>
      <c r="U18" s="172" t="s">
        <v>211</v>
      </c>
      <c r="V18" s="175">
        <f>M29</f>
        <v>0</v>
      </c>
      <c r="W18" s="175">
        <f>M67</f>
        <v>0</v>
      </c>
      <c r="X18" s="175">
        <f>M101</f>
        <v>0</v>
      </c>
      <c r="Y18" s="175">
        <f>M136</f>
        <v>0</v>
      </c>
      <c r="Z18" s="175">
        <f>M171</f>
        <v>0</v>
      </c>
      <c r="AA18" s="175">
        <f>M206</f>
        <v>0</v>
      </c>
      <c r="AB18" s="175">
        <f>M241</f>
        <v>0</v>
      </c>
      <c r="AC18" s="175">
        <f>M276</f>
        <v>0</v>
      </c>
      <c r="AD18" s="95" t="e">
        <f t="shared" si="12"/>
        <v>#DIV/0!</v>
      </c>
      <c r="AH18" s="12">
        <v>6</v>
      </c>
      <c r="AI18" s="260">
        <f>'Ihr Pfarrheim, Sondernutz.'!K22</f>
        <v>0</v>
      </c>
      <c r="AJ18" s="260">
        <f>'Ihr Pfarrheim, Sondernutz.'!L22</f>
        <v>0</v>
      </c>
      <c r="AL18" s="190">
        <f>COUNTA('Ihr Pfarrheim, Sondernutz.'!G29:G40)</f>
        <v>0</v>
      </c>
      <c r="AN18" s="12" t="str">
        <f t="shared" si="8"/>
        <v/>
      </c>
      <c r="AO18" s="12" t="str">
        <f t="shared" si="9"/>
        <v/>
      </c>
      <c r="AP18" s="12" t="str">
        <f t="shared" si="10"/>
        <v/>
      </c>
      <c r="AQ18">
        <f t="shared" si="11"/>
        <v>12</v>
      </c>
    </row>
    <row r="19" spans="1:44" x14ac:dyDescent="0.25">
      <c r="A19" s="398"/>
      <c r="B19" s="20" t="s">
        <v>14</v>
      </c>
      <c r="C19" s="148">
        <f>'Ihr Pfarrheim, regelm. N.'!$D30</f>
        <v>0</v>
      </c>
      <c r="D19" s="148">
        <f>'Ihr Pfarrheim, regelm. N.'!$E30</f>
        <v>0</v>
      </c>
      <c r="E19" s="5"/>
      <c r="F19" s="5">
        <f t="shared" si="0"/>
        <v>0</v>
      </c>
      <c r="G19" s="5">
        <f t="shared" si="1"/>
        <v>0</v>
      </c>
      <c r="H19" s="147">
        <f t="shared" si="15"/>
        <v>0</v>
      </c>
      <c r="I19" s="101"/>
      <c r="J19">
        <f t="shared" si="13"/>
        <v>0</v>
      </c>
      <c r="K19">
        <f t="shared" si="3"/>
        <v>0</v>
      </c>
      <c r="L19" s="95">
        <f t="shared" si="2"/>
        <v>0</v>
      </c>
      <c r="M19" s="464"/>
      <c r="O19" s="221" t="str">
        <f t="shared" si="4"/>
        <v/>
      </c>
      <c r="P19" s="173" t="str">
        <f t="shared" si="5"/>
        <v/>
      </c>
      <c r="Q19" s="173" t="str">
        <f t="shared" si="6"/>
        <v/>
      </c>
      <c r="R19" s="173">
        <f t="shared" si="7"/>
        <v>0</v>
      </c>
      <c r="S19" s="468"/>
      <c r="U19" s="172" t="s">
        <v>212</v>
      </c>
      <c r="V19" s="175">
        <f>M33</f>
        <v>0</v>
      </c>
      <c r="W19" s="175">
        <f>M71</f>
        <v>0</v>
      </c>
      <c r="X19" s="175">
        <f>M105</f>
        <v>0</v>
      </c>
      <c r="Y19" s="175">
        <f>M140</f>
        <v>0</v>
      </c>
      <c r="Z19" s="175">
        <f>M175</f>
        <v>0</v>
      </c>
      <c r="AA19" s="175">
        <f>M210</f>
        <v>0</v>
      </c>
      <c r="AB19" s="175">
        <f>M245</f>
        <v>0</v>
      </c>
      <c r="AC19" s="175">
        <f>M280</f>
        <v>0</v>
      </c>
      <c r="AD19" s="95" t="e">
        <f t="shared" si="12"/>
        <v>#DIV/0!</v>
      </c>
      <c r="AH19" s="12">
        <v>7</v>
      </c>
      <c r="AI19" s="260">
        <f>'Ihr Pfarrheim, Sondernutz.'!K23</f>
        <v>0</v>
      </c>
      <c r="AJ19" s="260">
        <f>'Ihr Pfarrheim, Sondernutz.'!L23</f>
        <v>0</v>
      </c>
      <c r="AL19" s="190">
        <f>COUNTA('Ihr Pfarrheim, Sondernutz.'!H29:H40)</f>
        <v>0</v>
      </c>
      <c r="AN19" s="12" t="str">
        <f t="shared" si="8"/>
        <v/>
      </c>
      <c r="AO19" s="12" t="str">
        <f t="shared" si="9"/>
        <v/>
      </c>
      <c r="AP19" s="12" t="str">
        <f t="shared" si="10"/>
        <v/>
      </c>
      <c r="AQ19">
        <f t="shared" si="11"/>
        <v>12</v>
      </c>
    </row>
    <row r="20" spans="1:44" ht="15.75" thickBot="1" x14ac:dyDescent="0.3">
      <c r="A20" s="399"/>
      <c r="B20" s="31" t="s">
        <v>13</v>
      </c>
      <c r="C20" s="160">
        <f>'Ihr Pfarrheim, regelm. N.'!$D31</f>
        <v>0</v>
      </c>
      <c r="D20" s="160">
        <f>'Ihr Pfarrheim, regelm. N.'!$E31</f>
        <v>0</v>
      </c>
      <c r="E20" s="82"/>
      <c r="F20" s="82">
        <f t="shared" si="0"/>
        <v>0</v>
      </c>
      <c r="G20" s="82">
        <f t="shared" si="1"/>
        <v>0</v>
      </c>
      <c r="H20" s="147">
        <f t="shared" si="15"/>
        <v>0</v>
      </c>
      <c r="I20" s="101"/>
      <c r="J20">
        <f t="shared" si="13"/>
        <v>0</v>
      </c>
      <c r="K20">
        <f t="shared" si="3"/>
        <v>0</v>
      </c>
      <c r="L20" s="95">
        <f t="shared" si="2"/>
        <v>0</v>
      </c>
      <c r="M20" s="464"/>
      <c r="O20" s="221" t="str">
        <f t="shared" si="4"/>
        <v/>
      </c>
      <c r="P20" s="173" t="str">
        <f t="shared" si="5"/>
        <v/>
      </c>
      <c r="Q20" s="173" t="str">
        <f t="shared" si="6"/>
        <v/>
      </c>
      <c r="R20" s="173">
        <f t="shared" si="7"/>
        <v>0</v>
      </c>
      <c r="S20" s="468"/>
      <c r="U20" s="172" t="s">
        <v>213</v>
      </c>
      <c r="V20" s="175">
        <f>M37</f>
        <v>0</v>
      </c>
      <c r="W20" s="175">
        <f>M75</f>
        <v>0</v>
      </c>
      <c r="X20" s="175">
        <f>M109</f>
        <v>0</v>
      </c>
      <c r="Y20" s="175">
        <f>M144</f>
        <v>0</v>
      </c>
      <c r="Z20" s="175">
        <f>M179</f>
        <v>0</v>
      </c>
      <c r="AA20" s="175">
        <f>M214</f>
        <v>0</v>
      </c>
      <c r="AB20" s="175">
        <f>M249</f>
        <v>0</v>
      </c>
      <c r="AC20" s="175">
        <f>M284</f>
        <v>0</v>
      </c>
      <c r="AD20" s="95" t="e">
        <f t="shared" si="12"/>
        <v>#DIV/0!</v>
      </c>
      <c r="AH20" s="12">
        <v>8</v>
      </c>
      <c r="AI20" s="260">
        <f>'Ihr Pfarrheim, Sondernutz.'!K24</f>
        <v>0</v>
      </c>
      <c r="AJ20" s="260">
        <f>'Ihr Pfarrheim, Sondernutz.'!L24</f>
        <v>0</v>
      </c>
      <c r="AL20" s="190">
        <f>COUNTA('Ihr Pfarrheim, Sondernutz.'!I29:I40)</f>
        <v>0</v>
      </c>
      <c r="AN20" s="12" t="str">
        <f t="shared" si="8"/>
        <v/>
      </c>
      <c r="AO20" s="12" t="str">
        <f t="shared" si="9"/>
        <v/>
      </c>
      <c r="AP20" s="12" t="str">
        <f t="shared" si="10"/>
        <v/>
      </c>
      <c r="AQ20">
        <f t="shared" si="11"/>
        <v>12</v>
      </c>
    </row>
    <row r="21" spans="1:44" x14ac:dyDescent="0.25">
      <c r="A21" s="397" t="s">
        <v>18</v>
      </c>
      <c r="B21" s="6" t="s">
        <v>15</v>
      </c>
      <c r="C21" s="152">
        <f>'Ihr Pfarrheim, regelm. N.'!$D32</f>
        <v>0</v>
      </c>
      <c r="D21" s="152">
        <f>'Ihr Pfarrheim, regelm. N.'!$E32</f>
        <v>0</v>
      </c>
      <c r="E21" s="5"/>
      <c r="F21" s="5">
        <f t="shared" si="0"/>
        <v>0</v>
      </c>
      <c r="G21" s="5">
        <f t="shared" si="1"/>
        <v>0</v>
      </c>
      <c r="H21" s="147">
        <f t="shared" si="15"/>
        <v>0</v>
      </c>
      <c r="I21" s="101"/>
      <c r="J21">
        <f t="shared" si="13"/>
        <v>0</v>
      </c>
      <c r="K21">
        <f t="shared" si="3"/>
        <v>0</v>
      </c>
      <c r="L21" s="95">
        <f t="shared" si="2"/>
        <v>0</v>
      </c>
      <c r="M21" s="464">
        <f>(L21+L22+L23+L24)</f>
        <v>0</v>
      </c>
      <c r="O21" s="221" t="str">
        <f t="shared" si="4"/>
        <v/>
      </c>
      <c r="P21" s="173" t="str">
        <f t="shared" si="5"/>
        <v/>
      </c>
      <c r="Q21" s="173" t="str">
        <f t="shared" si="6"/>
        <v/>
      </c>
      <c r="R21" s="173">
        <f t="shared" si="7"/>
        <v>0</v>
      </c>
      <c r="S21" s="464">
        <f t="shared" ref="S21" si="16">1-M21</f>
        <v>1</v>
      </c>
      <c r="AH21" s="12">
        <v>9</v>
      </c>
      <c r="AI21" s="260">
        <f>'Ihr Pfarrheim, Sondernutz.'!K25</f>
        <v>0</v>
      </c>
      <c r="AJ21" s="260">
        <f>'Ihr Pfarrheim, Sondernutz.'!L25</f>
        <v>0</v>
      </c>
      <c r="AL21" s="190">
        <f>COUNTA('Ihr Pfarrheim, Sondernutz.'!J29:J40)</f>
        <v>0</v>
      </c>
      <c r="AN21" s="12" t="str">
        <f t="shared" si="8"/>
        <v/>
      </c>
      <c r="AO21" s="12" t="str">
        <f t="shared" si="9"/>
        <v/>
      </c>
      <c r="AP21" s="12" t="str">
        <f t="shared" si="10"/>
        <v/>
      </c>
      <c r="AQ21">
        <f t="shared" si="11"/>
        <v>12</v>
      </c>
    </row>
    <row r="22" spans="1:44" x14ac:dyDescent="0.25">
      <c r="A22" s="398"/>
      <c r="B22" s="20" t="s">
        <v>16</v>
      </c>
      <c r="C22" s="148">
        <f>'Ihr Pfarrheim, regelm. N.'!$D33</f>
        <v>0</v>
      </c>
      <c r="D22" s="148">
        <f>'Ihr Pfarrheim, regelm. N.'!$E33</f>
        <v>0</v>
      </c>
      <c r="E22" s="5"/>
      <c r="F22" s="5">
        <f t="shared" si="0"/>
        <v>0</v>
      </c>
      <c r="G22" s="5">
        <f t="shared" si="1"/>
        <v>0</v>
      </c>
      <c r="H22" s="147">
        <f t="shared" si="15"/>
        <v>0</v>
      </c>
      <c r="I22" s="101"/>
      <c r="J22">
        <f t="shared" si="13"/>
        <v>0</v>
      </c>
      <c r="K22">
        <f t="shared" si="3"/>
        <v>0</v>
      </c>
      <c r="L22" s="95">
        <f t="shared" si="2"/>
        <v>0</v>
      </c>
      <c r="M22" s="464"/>
      <c r="O22" s="221" t="str">
        <f t="shared" si="4"/>
        <v/>
      </c>
      <c r="P22" s="173" t="str">
        <f t="shared" si="5"/>
        <v/>
      </c>
      <c r="Q22" s="173" t="str">
        <f t="shared" si="6"/>
        <v/>
      </c>
      <c r="R22" s="173">
        <f t="shared" si="7"/>
        <v>0</v>
      </c>
      <c r="S22" s="468"/>
      <c r="U22" s="225" t="s">
        <v>219</v>
      </c>
      <c r="V22" s="346">
        <f>M41</f>
        <v>0</v>
      </c>
      <c r="W22" s="226">
        <f>M79</f>
        <v>0</v>
      </c>
      <c r="X22" s="226">
        <f>M113</f>
        <v>0</v>
      </c>
      <c r="Y22" s="226">
        <f>M148</f>
        <v>0</v>
      </c>
      <c r="Z22" s="226">
        <f>M183</f>
        <v>0</v>
      </c>
      <c r="AA22" s="226">
        <f>M218</f>
        <v>0</v>
      </c>
      <c r="AB22" s="226">
        <f>M253</f>
        <v>0</v>
      </c>
      <c r="AC22" s="226">
        <f>M288</f>
        <v>0</v>
      </c>
      <c r="AD22" s="229" t="e">
        <f>SUM(V22:AC22)/AD13</f>
        <v>#DIV/0!</v>
      </c>
      <c r="AE22" s="339" t="s">
        <v>297</v>
      </c>
      <c r="AF22" s="97" t="e">
        <f>AD23+AD24+AD25+AD26</f>
        <v>#DIV/0!</v>
      </c>
      <c r="AH22" s="12">
        <v>10</v>
      </c>
      <c r="AI22" s="260">
        <f>'Ihr Pfarrheim, Sondernutz.'!K26</f>
        <v>0</v>
      </c>
      <c r="AJ22" s="260">
        <f>'Ihr Pfarrheim, Sondernutz.'!L26</f>
        <v>0</v>
      </c>
      <c r="AL22" s="190">
        <f>COUNTA('Ihr Pfarrheim, Sondernutz.'!K29:K40)</f>
        <v>0</v>
      </c>
      <c r="AN22" s="12" t="str">
        <f t="shared" si="8"/>
        <v/>
      </c>
      <c r="AO22" s="12" t="str">
        <f t="shared" si="9"/>
        <v/>
      </c>
      <c r="AP22" s="12" t="str">
        <f t="shared" si="10"/>
        <v/>
      </c>
      <c r="AQ22">
        <f t="shared" si="11"/>
        <v>12</v>
      </c>
    </row>
    <row r="23" spans="1:44" x14ac:dyDescent="0.25">
      <c r="A23" s="398"/>
      <c r="B23" s="20" t="s">
        <v>14</v>
      </c>
      <c r="C23" s="148">
        <f>'Ihr Pfarrheim, regelm. N.'!$D34</f>
        <v>0</v>
      </c>
      <c r="D23" s="148">
        <f>'Ihr Pfarrheim, regelm. N.'!$E34</f>
        <v>0</v>
      </c>
      <c r="E23" s="5"/>
      <c r="F23" s="5">
        <f t="shared" si="0"/>
        <v>0</v>
      </c>
      <c r="G23" s="5">
        <f t="shared" si="1"/>
        <v>0</v>
      </c>
      <c r="H23" s="147">
        <f t="shared" si="15"/>
        <v>0</v>
      </c>
      <c r="I23" s="101"/>
      <c r="J23">
        <f t="shared" si="13"/>
        <v>0</v>
      </c>
      <c r="K23">
        <f t="shared" si="3"/>
        <v>0</v>
      </c>
      <c r="L23" s="95">
        <f t="shared" si="2"/>
        <v>0</v>
      </c>
      <c r="M23" s="464"/>
      <c r="O23" s="221" t="str">
        <f t="shared" si="4"/>
        <v/>
      </c>
      <c r="P23" s="173" t="str">
        <f t="shared" si="5"/>
        <v/>
      </c>
      <c r="Q23" s="173" t="str">
        <f t="shared" si="6"/>
        <v/>
      </c>
      <c r="R23" s="173">
        <f t="shared" si="7"/>
        <v>0</v>
      </c>
      <c r="S23" s="468"/>
      <c r="U23" s="219" t="str">
        <f>P12</f>
        <v>g</v>
      </c>
      <c r="V23" s="336">
        <f>P43</f>
        <v>0</v>
      </c>
      <c r="W23" s="336">
        <f>P81</f>
        <v>0</v>
      </c>
      <c r="X23" s="336">
        <f>P115</f>
        <v>0</v>
      </c>
      <c r="Y23" s="336">
        <f>P150</f>
        <v>0</v>
      </c>
      <c r="Z23" s="336">
        <f>P185</f>
        <v>0</v>
      </c>
      <c r="AA23" s="336">
        <f>P220</f>
        <v>0</v>
      </c>
      <c r="AB23" s="336">
        <f>P255</f>
        <v>0</v>
      </c>
      <c r="AC23" s="336">
        <f>P290</f>
        <v>0</v>
      </c>
      <c r="AD23" s="230" t="e">
        <f>SUM(V23:AC23)/AD13</f>
        <v>#DIV/0!</v>
      </c>
      <c r="AE23" s="347" t="e">
        <f>AD23/AF22</f>
        <v>#DIV/0!</v>
      </c>
      <c r="AF23" t="s">
        <v>2</v>
      </c>
      <c r="AI23" s="174">
        <f>COUNTIF(AI13:AI22,"&lt;&gt;0")</f>
        <v>0</v>
      </c>
      <c r="AL23" s="174">
        <f>SUM(AL13:AL22)</f>
        <v>0</v>
      </c>
      <c r="AN23" s="248">
        <f>SUM(AN13:AN22)</f>
        <v>0</v>
      </c>
      <c r="AO23" s="248">
        <f>SUM(AO13:AO22)</f>
        <v>0</v>
      </c>
      <c r="AP23" s="248">
        <f>SUM(AP13:AP22)</f>
        <v>0</v>
      </c>
      <c r="AQ23" s="248">
        <f>SUM(AQ13:AQ22)</f>
        <v>120</v>
      </c>
      <c r="AR23" s="251">
        <f>SUM(AN23:AQ23)</f>
        <v>120</v>
      </c>
    </row>
    <row r="24" spans="1:44" ht="15.75" thickBot="1" x14ac:dyDescent="0.3">
      <c r="A24" s="399"/>
      <c r="B24" s="31" t="s">
        <v>13</v>
      </c>
      <c r="C24" s="160">
        <f>'Ihr Pfarrheim, regelm. N.'!$D35</f>
        <v>0</v>
      </c>
      <c r="D24" s="160">
        <f>'Ihr Pfarrheim, regelm. N.'!$E35</f>
        <v>0</v>
      </c>
      <c r="E24" s="5"/>
      <c r="F24" s="5">
        <f t="shared" si="0"/>
        <v>0</v>
      </c>
      <c r="G24" s="5">
        <f t="shared" si="1"/>
        <v>0</v>
      </c>
      <c r="H24" s="147">
        <f t="shared" si="15"/>
        <v>0</v>
      </c>
      <c r="I24" s="101"/>
      <c r="J24">
        <f t="shared" si="13"/>
        <v>0</v>
      </c>
      <c r="K24">
        <f t="shared" si="3"/>
        <v>0</v>
      </c>
      <c r="L24" s="95">
        <f t="shared" si="2"/>
        <v>0</v>
      </c>
      <c r="M24" s="464"/>
      <c r="O24" s="221" t="str">
        <f t="shared" si="4"/>
        <v/>
      </c>
      <c r="P24" s="173" t="str">
        <f t="shared" si="5"/>
        <v/>
      </c>
      <c r="Q24" s="173" t="str">
        <f t="shared" si="6"/>
        <v/>
      </c>
      <c r="R24" s="173">
        <f t="shared" si="7"/>
        <v>0</v>
      </c>
      <c r="S24" s="468"/>
      <c r="U24" s="219" t="str">
        <f>Q12</f>
        <v>k</v>
      </c>
      <c r="V24" s="336">
        <f>Q43</f>
        <v>0</v>
      </c>
      <c r="W24" s="336">
        <f>Q81</f>
        <v>0</v>
      </c>
      <c r="X24" s="336">
        <f>Q115</f>
        <v>0</v>
      </c>
      <c r="Y24" s="336">
        <f>Q150</f>
        <v>0</v>
      </c>
      <c r="Z24" s="336">
        <f>Q185</f>
        <v>0</v>
      </c>
      <c r="AA24" s="336">
        <f>Q220</f>
        <v>0</v>
      </c>
      <c r="AB24" s="336">
        <f>Q255</f>
        <v>0</v>
      </c>
      <c r="AC24" s="336">
        <f>Q290</f>
        <v>0</v>
      </c>
      <c r="AD24" s="230" t="e">
        <f>SUM(V24:AC24)/AD13</f>
        <v>#DIV/0!</v>
      </c>
      <c r="AE24" s="347" t="e">
        <f>AD24/AF22</f>
        <v>#DIV/0!</v>
      </c>
      <c r="AF24" t="s">
        <v>236</v>
      </c>
      <c r="AN24" s="95">
        <f>AN23/AR23</f>
        <v>0</v>
      </c>
      <c r="AO24" s="95">
        <f>AO23/AR23</f>
        <v>0</v>
      </c>
      <c r="AP24" s="95">
        <f>AP23/AR23</f>
        <v>0</v>
      </c>
      <c r="AQ24" s="95">
        <f>AQ23/AR23</f>
        <v>1</v>
      </c>
      <c r="AR24" s="173">
        <v>1</v>
      </c>
    </row>
    <row r="25" spans="1:44" x14ac:dyDescent="0.25">
      <c r="A25" s="397" t="s">
        <v>19</v>
      </c>
      <c r="B25" s="6" t="s">
        <v>15</v>
      </c>
      <c r="C25" s="152">
        <f>'Ihr Pfarrheim, regelm. N.'!$D36</f>
        <v>0</v>
      </c>
      <c r="D25" s="152">
        <f>'Ihr Pfarrheim, regelm. N.'!$E36</f>
        <v>0</v>
      </c>
      <c r="E25" s="79"/>
      <c r="F25" s="79">
        <f t="shared" si="0"/>
        <v>0</v>
      </c>
      <c r="G25" s="79">
        <f t="shared" si="1"/>
        <v>0</v>
      </c>
      <c r="H25" s="147">
        <f t="shared" si="15"/>
        <v>0</v>
      </c>
      <c r="I25" s="101"/>
      <c r="J25">
        <f t="shared" si="13"/>
        <v>0</v>
      </c>
      <c r="K25">
        <f t="shared" si="3"/>
        <v>0</v>
      </c>
      <c r="L25" s="95">
        <f t="shared" si="2"/>
        <v>0</v>
      </c>
      <c r="M25" s="464">
        <f>(L25+L26+L27+L28)</f>
        <v>0</v>
      </c>
      <c r="O25" s="221" t="str">
        <f t="shared" si="4"/>
        <v/>
      </c>
      <c r="P25" s="173" t="str">
        <f t="shared" si="5"/>
        <v/>
      </c>
      <c r="Q25" s="173" t="str">
        <f t="shared" si="6"/>
        <v/>
      </c>
      <c r="R25" s="173">
        <f t="shared" si="7"/>
        <v>0</v>
      </c>
      <c r="S25" s="464">
        <f t="shared" ref="S25" si="17">1-M25</f>
        <v>1</v>
      </c>
      <c r="U25" s="30" t="str">
        <f>R12</f>
        <v>e</v>
      </c>
      <c r="V25" s="337">
        <f>R43</f>
        <v>0</v>
      </c>
      <c r="W25" s="337">
        <f>R81</f>
        <v>0</v>
      </c>
      <c r="X25" s="337">
        <f>R115</f>
        <v>0</v>
      </c>
      <c r="Y25" s="337">
        <f>R150</f>
        <v>0</v>
      </c>
      <c r="Z25" s="337">
        <f>R185</f>
        <v>0</v>
      </c>
      <c r="AA25" s="337">
        <f>R220</f>
        <v>0</v>
      </c>
      <c r="AB25" s="337">
        <f>R255</f>
        <v>0</v>
      </c>
      <c r="AC25" s="337">
        <f>R290</f>
        <v>0</v>
      </c>
      <c r="AD25" s="231" t="e">
        <f>SUM(V25:AC25)/AD13</f>
        <v>#DIV/0!</v>
      </c>
      <c r="AE25" s="347" t="e">
        <f>AD25/AF22</f>
        <v>#DIV/0!</v>
      </c>
      <c r="AF25" t="s">
        <v>196</v>
      </c>
    </row>
    <row r="26" spans="1:44" x14ac:dyDescent="0.25">
      <c r="A26" s="398"/>
      <c r="B26" s="20" t="s">
        <v>16</v>
      </c>
      <c r="C26" s="148">
        <f>'Ihr Pfarrheim, regelm. N.'!$D37</f>
        <v>0</v>
      </c>
      <c r="D26" s="148">
        <f>'Ihr Pfarrheim, regelm. N.'!$E37</f>
        <v>0</v>
      </c>
      <c r="E26" s="5"/>
      <c r="F26" s="5">
        <f t="shared" si="0"/>
        <v>0</v>
      </c>
      <c r="G26" s="5">
        <f t="shared" si="1"/>
        <v>0</v>
      </c>
      <c r="H26" s="147">
        <f t="shared" si="15"/>
        <v>0</v>
      </c>
      <c r="I26" s="101"/>
      <c r="J26">
        <f t="shared" si="13"/>
        <v>0</v>
      </c>
      <c r="K26">
        <f t="shared" si="3"/>
        <v>0</v>
      </c>
      <c r="L26" s="95">
        <f t="shared" si="2"/>
        <v>0</v>
      </c>
      <c r="M26" s="464"/>
      <c r="O26" s="221" t="str">
        <f t="shared" si="4"/>
        <v/>
      </c>
      <c r="P26" s="173" t="str">
        <f t="shared" si="5"/>
        <v/>
      </c>
      <c r="Q26" s="173" t="str">
        <f t="shared" si="6"/>
        <v/>
      </c>
      <c r="R26" s="173">
        <f t="shared" si="7"/>
        <v>0</v>
      </c>
      <c r="S26" s="468"/>
      <c r="V26" s="336">
        <f>S43</f>
        <v>1</v>
      </c>
      <c r="W26" s="336">
        <f>S81</f>
        <v>1</v>
      </c>
      <c r="X26" s="336">
        <f>S115</f>
        <v>1</v>
      </c>
      <c r="Y26" s="336">
        <f>S150</f>
        <v>1</v>
      </c>
      <c r="Z26" s="336">
        <f>S185</f>
        <v>1</v>
      </c>
      <c r="AA26" s="336">
        <f>S220</f>
        <v>1</v>
      </c>
      <c r="AB26" s="336">
        <f>S255</f>
        <v>1</v>
      </c>
      <c r="AC26" s="336">
        <f>S290</f>
        <v>1</v>
      </c>
      <c r="AD26" s="175" t="e">
        <f>1-AD22</f>
        <v>#DIV/0!</v>
      </c>
      <c r="AE26" s="347" t="e">
        <f>AD26/AF22</f>
        <v>#DIV/0!</v>
      </c>
      <c r="AF26" t="s">
        <v>238</v>
      </c>
    </row>
    <row r="27" spans="1:44" x14ac:dyDescent="0.25">
      <c r="A27" s="398"/>
      <c r="B27" s="20" t="s">
        <v>14</v>
      </c>
      <c r="C27" s="148">
        <f>'Ihr Pfarrheim, regelm. N.'!$D38</f>
        <v>0</v>
      </c>
      <c r="D27" s="148">
        <f>'Ihr Pfarrheim, regelm. N.'!$E38</f>
        <v>0</v>
      </c>
      <c r="E27" s="5"/>
      <c r="F27" s="5">
        <f t="shared" si="0"/>
        <v>0</v>
      </c>
      <c r="G27" s="5">
        <f t="shared" si="1"/>
        <v>0</v>
      </c>
      <c r="H27" s="147">
        <f t="shared" si="15"/>
        <v>0</v>
      </c>
      <c r="I27" s="101"/>
      <c r="J27">
        <f t="shared" si="13"/>
        <v>0</v>
      </c>
      <c r="K27">
        <f t="shared" si="3"/>
        <v>0</v>
      </c>
      <c r="L27" s="95">
        <f t="shared" si="2"/>
        <v>0</v>
      </c>
      <c r="M27" s="464"/>
      <c r="O27" s="221" t="str">
        <f t="shared" si="4"/>
        <v/>
      </c>
      <c r="P27" s="173" t="str">
        <f t="shared" si="5"/>
        <v/>
      </c>
      <c r="Q27" s="173" t="str">
        <f t="shared" si="6"/>
        <v/>
      </c>
      <c r="R27" s="173">
        <f t="shared" si="7"/>
        <v>0</v>
      </c>
      <c r="S27" s="468"/>
    </row>
    <row r="28" spans="1:44" ht="15.75" thickBot="1" x14ac:dyDescent="0.3">
      <c r="A28" s="399"/>
      <c r="B28" s="31" t="s">
        <v>13</v>
      </c>
      <c r="C28" s="160">
        <f>'Ihr Pfarrheim, regelm. N.'!$D39</f>
        <v>0</v>
      </c>
      <c r="D28" s="160">
        <f>'Ihr Pfarrheim, regelm. N.'!$E39</f>
        <v>0</v>
      </c>
      <c r="E28" s="82"/>
      <c r="F28" s="82">
        <f t="shared" si="0"/>
        <v>0</v>
      </c>
      <c r="G28" s="82">
        <f t="shared" si="1"/>
        <v>0</v>
      </c>
      <c r="H28" s="147">
        <f t="shared" si="15"/>
        <v>0</v>
      </c>
      <c r="I28" s="101"/>
      <c r="J28">
        <f t="shared" si="13"/>
        <v>0</v>
      </c>
      <c r="K28">
        <f t="shared" si="3"/>
        <v>0</v>
      </c>
      <c r="L28" s="95">
        <f t="shared" si="2"/>
        <v>0</v>
      </c>
      <c r="M28" s="464"/>
      <c r="O28" s="221" t="str">
        <f t="shared" si="4"/>
        <v/>
      </c>
      <c r="P28" s="173" t="str">
        <f t="shared" si="5"/>
        <v/>
      </c>
      <c r="Q28" s="173" t="str">
        <f t="shared" si="6"/>
        <v/>
      </c>
      <c r="R28" s="173">
        <f t="shared" si="7"/>
        <v>0</v>
      </c>
      <c r="S28" s="468"/>
      <c r="U28" s="227" t="str">
        <f>O12</f>
        <v>g &amp; k</v>
      </c>
      <c r="V28" s="228">
        <f>O41</f>
        <v>0</v>
      </c>
      <c r="W28" s="228">
        <f>O79</f>
        <v>0</v>
      </c>
      <c r="X28" s="228">
        <f>O79</f>
        <v>0</v>
      </c>
      <c r="Y28" s="228">
        <f>O148</f>
        <v>0</v>
      </c>
      <c r="Z28" s="228">
        <f>O183</f>
        <v>0</v>
      </c>
      <c r="AA28" s="228">
        <f>O218</f>
        <v>0</v>
      </c>
      <c r="AB28" s="228">
        <f>O253</f>
        <v>0</v>
      </c>
      <c r="AC28" s="228">
        <f>O288</f>
        <v>0</v>
      </c>
      <c r="AD28" s="178"/>
    </row>
    <row r="29" spans="1:44" x14ac:dyDescent="0.25">
      <c r="A29" s="397" t="s">
        <v>20</v>
      </c>
      <c r="B29" s="6" t="s">
        <v>15</v>
      </c>
      <c r="C29" s="152">
        <f>'Ihr Pfarrheim, regelm. N.'!$D40</f>
        <v>0</v>
      </c>
      <c r="D29" s="152">
        <f>'Ihr Pfarrheim, regelm. N.'!$E40</f>
        <v>0</v>
      </c>
      <c r="E29" s="5"/>
      <c r="F29" s="5">
        <f t="shared" si="0"/>
        <v>0</v>
      </c>
      <c r="G29" s="5">
        <f t="shared" si="1"/>
        <v>0</v>
      </c>
      <c r="H29" s="147">
        <f t="shared" si="15"/>
        <v>0</v>
      </c>
      <c r="I29" s="101"/>
      <c r="J29">
        <f t="shared" si="13"/>
        <v>0</v>
      </c>
      <c r="K29">
        <f t="shared" si="3"/>
        <v>0</v>
      </c>
      <c r="L29" s="95">
        <f t="shared" si="2"/>
        <v>0</v>
      </c>
      <c r="M29" s="464">
        <f>(L29+L30+L31+L32)</f>
        <v>0</v>
      </c>
      <c r="O29" s="221" t="str">
        <f t="shared" si="4"/>
        <v/>
      </c>
      <c r="P29" s="173" t="str">
        <f t="shared" si="5"/>
        <v/>
      </c>
      <c r="Q29" s="173" t="str">
        <f t="shared" si="6"/>
        <v/>
      </c>
      <c r="R29" s="173">
        <f t="shared" si="7"/>
        <v>0</v>
      </c>
      <c r="S29" s="464">
        <f t="shared" ref="S29" si="18">1-M29</f>
        <v>1</v>
      </c>
    </row>
    <row r="30" spans="1:44" x14ac:dyDescent="0.25">
      <c r="A30" s="398"/>
      <c r="B30" s="20" t="s">
        <v>16</v>
      </c>
      <c r="C30" s="148">
        <f>'Ihr Pfarrheim, regelm. N.'!$D41</f>
        <v>0</v>
      </c>
      <c r="D30" s="148">
        <f>'Ihr Pfarrheim, regelm. N.'!$E41</f>
        <v>0</v>
      </c>
      <c r="E30" s="5"/>
      <c r="F30" s="5">
        <f t="shared" si="0"/>
        <v>0</v>
      </c>
      <c r="G30" s="5">
        <f t="shared" si="1"/>
        <v>0</v>
      </c>
      <c r="H30" s="147">
        <f t="shared" si="15"/>
        <v>0</v>
      </c>
      <c r="I30" s="101"/>
      <c r="J30">
        <f t="shared" si="13"/>
        <v>0</v>
      </c>
      <c r="K30">
        <f t="shared" si="3"/>
        <v>0</v>
      </c>
      <c r="L30" s="95">
        <f t="shared" si="2"/>
        <v>0</v>
      </c>
      <c r="M30" s="464"/>
      <c r="O30" s="221" t="str">
        <f t="shared" si="4"/>
        <v/>
      </c>
      <c r="P30" s="173" t="str">
        <f t="shared" si="5"/>
        <v/>
      </c>
      <c r="Q30" s="173" t="str">
        <f t="shared" si="6"/>
        <v/>
      </c>
      <c r="R30" s="173">
        <f t="shared" si="7"/>
        <v>0</v>
      </c>
      <c r="S30" s="468"/>
    </row>
    <row r="31" spans="1:44" x14ac:dyDescent="0.25">
      <c r="A31" s="398"/>
      <c r="B31" s="20" t="s">
        <v>14</v>
      </c>
      <c r="C31" s="148">
        <f>'Ihr Pfarrheim, regelm. N.'!$D42</f>
        <v>0</v>
      </c>
      <c r="D31" s="148">
        <f>'Ihr Pfarrheim, regelm. N.'!$E42</f>
        <v>0</v>
      </c>
      <c r="E31" s="5"/>
      <c r="F31" s="5">
        <f t="shared" si="0"/>
        <v>0</v>
      </c>
      <c r="G31" s="5">
        <f t="shared" si="1"/>
        <v>0</v>
      </c>
      <c r="H31" s="147">
        <f t="shared" si="15"/>
        <v>0</v>
      </c>
      <c r="I31" s="101"/>
      <c r="J31">
        <f t="shared" si="13"/>
        <v>0</v>
      </c>
      <c r="K31">
        <f t="shared" si="3"/>
        <v>0</v>
      </c>
      <c r="L31" s="95">
        <f t="shared" si="2"/>
        <v>0</v>
      </c>
      <c r="M31" s="464"/>
      <c r="O31" s="221" t="str">
        <f t="shared" si="4"/>
        <v/>
      </c>
      <c r="P31" s="173" t="str">
        <f t="shared" si="5"/>
        <v/>
      </c>
      <c r="Q31" s="173" t="str">
        <f t="shared" si="6"/>
        <v/>
      </c>
      <c r="R31" s="173">
        <f t="shared" si="7"/>
        <v>0</v>
      </c>
      <c r="S31" s="468"/>
    </row>
    <row r="32" spans="1:44" ht="15.75" thickBot="1" x14ac:dyDescent="0.3">
      <c r="A32" s="399"/>
      <c r="B32" s="31" t="s">
        <v>13</v>
      </c>
      <c r="C32" s="160">
        <f>'Ihr Pfarrheim, regelm. N.'!$D43</f>
        <v>0</v>
      </c>
      <c r="D32" s="160">
        <f>'Ihr Pfarrheim, regelm. N.'!$E43</f>
        <v>0</v>
      </c>
      <c r="E32" s="5"/>
      <c r="F32" s="5">
        <f t="shared" si="0"/>
        <v>0</v>
      </c>
      <c r="G32" s="5">
        <f t="shared" si="1"/>
        <v>0</v>
      </c>
      <c r="H32" s="147">
        <f t="shared" si="15"/>
        <v>0</v>
      </c>
      <c r="I32" s="101"/>
      <c r="J32">
        <f t="shared" si="13"/>
        <v>0</v>
      </c>
      <c r="K32">
        <f t="shared" si="3"/>
        <v>0</v>
      </c>
      <c r="L32" s="95">
        <f t="shared" si="2"/>
        <v>0</v>
      </c>
      <c r="M32" s="464"/>
      <c r="O32" s="221" t="str">
        <f t="shared" si="4"/>
        <v/>
      </c>
      <c r="P32" s="173" t="str">
        <f t="shared" si="5"/>
        <v/>
      </c>
      <c r="Q32" s="173" t="str">
        <f t="shared" si="6"/>
        <v/>
      </c>
      <c r="R32" s="173">
        <f t="shared" si="7"/>
        <v>0</v>
      </c>
      <c r="S32" s="468"/>
      <c r="U32" s="4" t="s">
        <v>250</v>
      </c>
    </row>
    <row r="33" spans="1:32" x14ac:dyDescent="0.25">
      <c r="A33" s="397" t="s">
        <v>21</v>
      </c>
      <c r="B33" s="6" t="s">
        <v>15</v>
      </c>
      <c r="C33" s="152">
        <f>'Ihr Pfarrheim, regelm. N.'!$D44</f>
        <v>0</v>
      </c>
      <c r="D33" s="152">
        <f>'Ihr Pfarrheim, regelm. N.'!$E44</f>
        <v>0</v>
      </c>
      <c r="E33" s="79"/>
      <c r="F33" s="79">
        <f t="shared" si="0"/>
        <v>0</v>
      </c>
      <c r="G33" s="79">
        <f t="shared" si="1"/>
        <v>0</v>
      </c>
      <c r="H33" s="147">
        <f t="shared" si="15"/>
        <v>0</v>
      </c>
      <c r="I33" s="101"/>
      <c r="J33">
        <f t="shared" si="13"/>
        <v>0</v>
      </c>
      <c r="K33">
        <f t="shared" si="3"/>
        <v>0</v>
      </c>
      <c r="L33" s="95">
        <f t="shared" si="2"/>
        <v>0</v>
      </c>
      <c r="M33" s="464">
        <f>(L33+L34+L35+L36)</f>
        <v>0</v>
      </c>
      <c r="O33" s="221" t="str">
        <f t="shared" si="4"/>
        <v/>
      </c>
      <c r="P33" s="173" t="str">
        <f t="shared" si="5"/>
        <v/>
      </c>
      <c r="Q33" s="173" t="str">
        <f t="shared" si="6"/>
        <v/>
      </c>
      <c r="R33" s="173">
        <f t="shared" si="7"/>
        <v>0</v>
      </c>
      <c r="S33" s="464">
        <f t="shared" ref="S33" si="19">1-M33</f>
        <v>1</v>
      </c>
    </row>
    <row r="34" spans="1:32" x14ac:dyDescent="0.25">
      <c r="A34" s="398"/>
      <c r="B34" s="20" t="s">
        <v>16</v>
      </c>
      <c r="C34" s="148">
        <f>'Ihr Pfarrheim, regelm. N.'!$D45</f>
        <v>0</v>
      </c>
      <c r="D34" s="148">
        <f>'Ihr Pfarrheim, regelm. N.'!$E45</f>
        <v>0</v>
      </c>
      <c r="E34" s="5"/>
      <c r="F34" s="5">
        <f t="shared" si="0"/>
        <v>0</v>
      </c>
      <c r="G34" s="5">
        <f t="shared" si="1"/>
        <v>0</v>
      </c>
      <c r="H34" s="147">
        <f t="shared" si="15"/>
        <v>0</v>
      </c>
      <c r="I34" s="101"/>
      <c r="J34">
        <f t="shared" si="13"/>
        <v>0</v>
      </c>
      <c r="K34">
        <f t="shared" si="3"/>
        <v>0</v>
      </c>
      <c r="L34" s="95">
        <f t="shared" si="2"/>
        <v>0</v>
      </c>
      <c r="M34" s="464"/>
      <c r="O34" s="221" t="str">
        <f t="shared" si="4"/>
        <v/>
      </c>
      <c r="P34" s="173" t="str">
        <f t="shared" si="5"/>
        <v/>
      </c>
      <c r="Q34" s="173" t="str">
        <f t="shared" si="6"/>
        <v/>
      </c>
      <c r="R34" s="173">
        <f t="shared" si="7"/>
        <v>0</v>
      </c>
      <c r="S34" s="468"/>
      <c r="V34" s="174" t="str">
        <f>V12</f>
        <v>Raum 1</v>
      </c>
      <c r="W34" s="174" t="str">
        <f t="shared" ref="W34:AC34" si="20">W12</f>
        <v>Raum 2</v>
      </c>
      <c r="X34" s="174" t="str">
        <f t="shared" si="20"/>
        <v>Raum 3</v>
      </c>
      <c r="Y34" s="174" t="str">
        <f t="shared" si="20"/>
        <v>Raum 4</v>
      </c>
      <c r="Z34" s="174" t="str">
        <f t="shared" si="20"/>
        <v>Raum 5</v>
      </c>
      <c r="AA34" s="174" t="str">
        <f t="shared" si="20"/>
        <v>Raum 6</v>
      </c>
      <c r="AB34" s="174" t="str">
        <f t="shared" si="20"/>
        <v>Raum 7</v>
      </c>
      <c r="AC34" s="174" t="str">
        <f t="shared" si="20"/>
        <v>Raum 8</v>
      </c>
    </row>
    <row r="35" spans="1:32" x14ac:dyDescent="0.25">
      <c r="A35" s="398"/>
      <c r="B35" s="20" t="s">
        <v>14</v>
      </c>
      <c r="C35" s="148">
        <f>'Ihr Pfarrheim, regelm. N.'!$D46</f>
        <v>0</v>
      </c>
      <c r="D35" s="148">
        <f>'Ihr Pfarrheim, regelm. N.'!$E46</f>
        <v>0</v>
      </c>
      <c r="E35" s="5"/>
      <c r="F35" s="5">
        <f t="shared" si="0"/>
        <v>0</v>
      </c>
      <c r="G35" s="5">
        <f t="shared" si="1"/>
        <v>0</v>
      </c>
      <c r="H35" s="147">
        <f t="shared" si="15"/>
        <v>0</v>
      </c>
      <c r="I35" s="101"/>
      <c r="J35">
        <f t="shared" si="13"/>
        <v>0</v>
      </c>
      <c r="K35">
        <f t="shared" si="3"/>
        <v>0</v>
      </c>
      <c r="L35" s="95">
        <f t="shared" si="2"/>
        <v>0</v>
      </c>
      <c r="M35" s="464"/>
      <c r="O35" s="221" t="str">
        <f t="shared" si="4"/>
        <v/>
      </c>
      <c r="P35" s="173" t="str">
        <f t="shared" si="5"/>
        <v/>
      </c>
      <c r="Q35" s="173" t="str">
        <f t="shared" si="6"/>
        <v/>
      </c>
      <c r="R35" s="173">
        <f t="shared" si="7"/>
        <v>0</v>
      </c>
      <c r="S35" s="468"/>
      <c r="V35" s="181">
        <f>V13</f>
        <v>0</v>
      </c>
      <c r="W35" s="181">
        <f t="shared" ref="W35:AC35" si="21">W13</f>
        <v>0</v>
      </c>
      <c r="X35" s="181">
        <f t="shared" si="21"/>
        <v>0</v>
      </c>
      <c r="Y35" s="181">
        <f t="shared" si="21"/>
        <v>0</v>
      </c>
      <c r="Z35" s="181">
        <f t="shared" si="21"/>
        <v>0</v>
      </c>
      <c r="AA35" s="181">
        <f t="shared" si="21"/>
        <v>0</v>
      </c>
      <c r="AB35" s="181">
        <f t="shared" si="21"/>
        <v>0</v>
      </c>
      <c r="AC35" s="181">
        <f t="shared" si="21"/>
        <v>0</v>
      </c>
    </row>
    <row r="36" spans="1:32" ht="15.75" thickBot="1" x14ac:dyDescent="0.3">
      <c r="A36" s="399"/>
      <c r="B36" s="31" t="s">
        <v>13</v>
      </c>
      <c r="C36" s="160">
        <f>'Ihr Pfarrheim, regelm. N.'!$D47</f>
        <v>0</v>
      </c>
      <c r="D36" s="160">
        <f>'Ihr Pfarrheim, regelm. N.'!$E47</f>
        <v>0</v>
      </c>
      <c r="E36" s="82"/>
      <c r="F36" s="82">
        <f t="shared" si="0"/>
        <v>0</v>
      </c>
      <c r="G36" s="82">
        <f t="shared" si="1"/>
        <v>0</v>
      </c>
      <c r="H36" s="147">
        <f t="shared" si="15"/>
        <v>0</v>
      </c>
      <c r="I36" s="101"/>
      <c r="J36">
        <f t="shared" si="13"/>
        <v>0</v>
      </c>
      <c r="K36">
        <f t="shared" si="3"/>
        <v>0</v>
      </c>
      <c r="L36" s="95">
        <f t="shared" si="2"/>
        <v>0</v>
      </c>
      <c r="M36" s="464"/>
      <c r="O36" s="221" t="str">
        <f t="shared" si="4"/>
        <v/>
      </c>
      <c r="P36" s="173" t="str">
        <f t="shared" si="5"/>
        <v/>
      </c>
      <c r="Q36" s="173" t="str">
        <f t="shared" si="6"/>
        <v/>
      </c>
      <c r="R36" s="173">
        <f t="shared" si="7"/>
        <v>0</v>
      </c>
      <c r="S36" s="468"/>
      <c r="U36" s="1"/>
      <c r="AD36" s="353" t="e">
        <f>AD37+AD38+AD39</f>
        <v>#DIV/0!</v>
      </c>
      <c r="AE36" s="339" t="s">
        <v>296</v>
      </c>
    </row>
    <row r="37" spans="1:32" x14ac:dyDescent="0.25">
      <c r="A37" s="397" t="s">
        <v>22</v>
      </c>
      <c r="B37" s="6" t="s">
        <v>15</v>
      </c>
      <c r="C37" s="152">
        <f>'Ihr Pfarrheim, regelm. N.'!$D48</f>
        <v>0</v>
      </c>
      <c r="D37" s="152">
        <f>'Ihr Pfarrheim, regelm. N.'!$E48</f>
        <v>0</v>
      </c>
      <c r="E37" s="79"/>
      <c r="F37" s="79">
        <f t="shared" si="0"/>
        <v>0</v>
      </c>
      <c r="G37" s="79">
        <f t="shared" si="1"/>
        <v>0</v>
      </c>
      <c r="H37" s="147">
        <f t="shared" si="15"/>
        <v>0</v>
      </c>
      <c r="I37" s="101"/>
      <c r="J37">
        <f t="shared" si="13"/>
        <v>0</v>
      </c>
      <c r="K37">
        <f t="shared" si="3"/>
        <v>0</v>
      </c>
      <c r="L37" s="95">
        <f t="shared" si="2"/>
        <v>0</v>
      </c>
      <c r="M37" s="464">
        <f>(L37+L38+L39+L40)</f>
        <v>0</v>
      </c>
      <c r="O37" s="221" t="str">
        <f t="shared" si="4"/>
        <v/>
      </c>
      <c r="P37" s="173" t="str">
        <f t="shared" si="5"/>
        <v/>
      </c>
      <c r="Q37" s="173" t="str">
        <f t="shared" si="6"/>
        <v/>
      </c>
      <c r="R37" s="173">
        <f t="shared" si="7"/>
        <v>0</v>
      </c>
      <c r="S37" s="464">
        <f t="shared" ref="S37" si="22">1-M37</f>
        <v>1</v>
      </c>
      <c r="U37" s="249" t="str">
        <f>U23</f>
        <v>g</v>
      </c>
      <c r="V37" s="250">
        <f>AN24</f>
        <v>0</v>
      </c>
      <c r="W37" s="250">
        <f>AN62</f>
        <v>0</v>
      </c>
      <c r="X37" s="250">
        <f>AN96</f>
        <v>0</v>
      </c>
      <c r="Y37" s="250">
        <f>AN131</f>
        <v>0</v>
      </c>
      <c r="Z37" s="250">
        <f>AN166</f>
        <v>0</v>
      </c>
      <c r="AA37" s="262">
        <f>AN201</f>
        <v>0</v>
      </c>
      <c r="AB37" s="250">
        <f>AN236</f>
        <v>0</v>
      </c>
      <c r="AC37" s="250">
        <f>AN271</f>
        <v>0</v>
      </c>
      <c r="AD37" s="354" t="e">
        <f>SUM(V37:AC37)/AD13</f>
        <v>#DIV/0!</v>
      </c>
      <c r="AE37" s="347" t="e">
        <f>AD37/AD36</f>
        <v>#DIV/0!</v>
      </c>
      <c r="AF37" t="s">
        <v>2</v>
      </c>
    </row>
    <row r="38" spans="1:32" x14ac:dyDescent="0.25">
      <c r="A38" s="398"/>
      <c r="B38" s="20" t="s">
        <v>16</v>
      </c>
      <c r="C38" s="148">
        <f>'Ihr Pfarrheim, regelm. N.'!$D49</f>
        <v>0</v>
      </c>
      <c r="D38" s="148">
        <f>'Ihr Pfarrheim, regelm. N.'!$E49</f>
        <v>0</v>
      </c>
      <c r="E38" s="5"/>
      <c r="F38" s="5">
        <f t="shared" si="0"/>
        <v>0</v>
      </c>
      <c r="G38" s="5">
        <f t="shared" si="1"/>
        <v>0</v>
      </c>
      <c r="H38" s="147">
        <f t="shared" si="15"/>
        <v>0</v>
      </c>
      <c r="I38" s="101"/>
      <c r="J38">
        <f t="shared" si="13"/>
        <v>0</v>
      </c>
      <c r="K38">
        <f t="shared" si="3"/>
        <v>0</v>
      </c>
      <c r="L38" s="95">
        <f t="shared" si="2"/>
        <v>0</v>
      </c>
      <c r="M38" s="464"/>
      <c r="O38" s="221" t="str">
        <f t="shared" si="4"/>
        <v/>
      </c>
      <c r="P38" s="173" t="str">
        <f t="shared" si="5"/>
        <v/>
      </c>
      <c r="Q38" s="173" t="str">
        <f t="shared" si="6"/>
        <v/>
      </c>
      <c r="R38" s="173">
        <f t="shared" si="7"/>
        <v>0</v>
      </c>
      <c r="S38" s="468"/>
      <c r="U38" s="219" t="str">
        <f>U24</f>
        <v>k</v>
      </c>
      <c r="V38" s="175">
        <f>AO24</f>
        <v>0</v>
      </c>
      <c r="W38" s="175">
        <f>AO62</f>
        <v>0</v>
      </c>
      <c r="X38" s="175">
        <f>AO96</f>
        <v>0</v>
      </c>
      <c r="Y38" s="175">
        <f>AO131</f>
        <v>0</v>
      </c>
      <c r="Z38" s="175">
        <f>AO166</f>
        <v>0</v>
      </c>
      <c r="AA38" s="173">
        <f>AO201</f>
        <v>0</v>
      </c>
      <c r="AB38" s="175">
        <f>AO236</f>
        <v>0</v>
      </c>
      <c r="AC38" s="175">
        <f>AO271</f>
        <v>0</v>
      </c>
      <c r="AD38" s="355" t="e">
        <f>SUM(V38:AC38)/AD13</f>
        <v>#DIV/0!</v>
      </c>
      <c r="AE38" s="347" t="e">
        <f>AD38/AD36</f>
        <v>#DIV/0!</v>
      </c>
      <c r="AF38" t="s">
        <v>236</v>
      </c>
    </row>
    <row r="39" spans="1:32" x14ac:dyDescent="0.25">
      <c r="A39" s="398"/>
      <c r="B39" s="20" t="s">
        <v>14</v>
      </c>
      <c r="C39" s="148">
        <f>'Ihr Pfarrheim, regelm. N.'!$D50</f>
        <v>0</v>
      </c>
      <c r="D39" s="148">
        <f>'Ihr Pfarrheim, regelm. N.'!$E50</f>
        <v>0</v>
      </c>
      <c r="E39" s="5"/>
      <c r="F39" s="5">
        <f t="shared" si="0"/>
        <v>0</v>
      </c>
      <c r="G39" s="5">
        <f t="shared" si="1"/>
        <v>0</v>
      </c>
      <c r="H39" s="147">
        <f t="shared" si="15"/>
        <v>0</v>
      </c>
      <c r="I39" s="101"/>
      <c r="J39">
        <f t="shared" si="13"/>
        <v>0</v>
      </c>
      <c r="K39">
        <f t="shared" si="3"/>
        <v>0</v>
      </c>
      <c r="L39" s="95">
        <f t="shared" si="2"/>
        <v>0</v>
      </c>
      <c r="M39" s="464"/>
      <c r="O39" s="221" t="str">
        <f t="shared" si="4"/>
        <v/>
      </c>
      <c r="P39" s="173" t="str">
        <f t="shared" si="5"/>
        <v/>
      </c>
      <c r="Q39" s="173" t="str">
        <f t="shared" si="6"/>
        <v/>
      </c>
      <c r="R39" s="173">
        <f t="shared" si="7"/>
        <v>0</v>
      </c>
      <c r="S39" s="468"/>
      <c r="U39" s="30" t="str">
        <f>U25</f>
        <v>e</v>
      </c>
      <c r="V39" s="218">
        <f>AP24</f>
        <v>0</v>
      </c>
      <c r="W39" s="218">
        <f>AP62</f>
        <v>0</v>
      </c>
      <c r="X39" s="218">
        <f>AP96</f>
        <v>0</v>
      </c>
      <c r="Y39" s="218">
        <f>AP131</f>
        <v>0</v>
      </c>
      <c r="Z39" s="218">
        <f>AP166</f>
        <v>0</v>
      </c>
      <c r="AA39" s="263">
        <f>AP201</f>
        <v>0</v>
      </c>
      <c r="AB39" s="218">
        <f>AP236</f>
        <v>0</v>
      </c>
      <c r="AC39" s="218">
        <f>AP271</f>
        <v>0</v>
      </c>
      <c r="AD39" s="356" t="e">
        <f>SUM(V39:AC39)/AD13</f>
        <v>#DIV/0!</v>
      </c>
      <c r="AE39" s="347" t="e">
        <f>AD39/AD36</f>
        <v>#DIV/0!</v>
      </c>
      <c r="AF39" t="s">
        <v>196</v>
      </c>
    </row>
    <row r="40" spans="1:32" ht="15.75" thickBot="1" x14ac:dyDescent="0.3">
      <c r="A40" s="399"/>
      <c r="B40" s="31" t="s">
        <v>13</v>
      </c>
      <c r="C40" s="160">
        <f>'Ihr Pfarrheim, regelm. N.'!$D51</f>
        <v>0</v>
      </c>
      <c r="D40" s="160">
        <f>'Ihr Pfarrheim, regelm. N.'!$E51</f>
        <v>0</v>
      </c>
      <c r="E40" s="82"/>
      <c r="F40" s="82">
        <f t="shared" si="0"/>
        <v>0</v>
      </c>
      <c r="G40" s="82">
        <f t="shared" si="1"/>
        <v>0</v>
      </c>
      <c r="H40" s="147">
        <f t="shared" si="15"/>
        <v>0</v>
      </c>
      <c r="I40" s="101"/>
      <c r="J40">
        <f t="shared" si="13"/>
        <v>0</v>
      </c>
      <c r="K40">
        <f t="shared" si="3"/>
        <v>0</v>
      </c>
      <c r="L40" s="95">
        <f t="shared" si="2"/>
        <v>0</v>
      </c>
      <c r="M40" s="464"/>
      <c r="O40" s="221" t="str">
        <f t="shared" si="4"/>
        <v/>
      </c>
      <c r="P40" s="173" t="str">
        <f t="shared" si="5"/>
        <v/>
      </c>
      <c r="Q40" s="173" t="str">
        <f t="shared" si="6"/>
        <v/>
      </c>
      <c r="R40" s="173">
        <f t="shared" si="7"/>
        <v>0</v>
      </c>
      <c r="S40" s="468"/>
      <c r="T40" s="169"/>
      <c r="V40" s="175">
        <f>1-V39-V38-V37</f>
        <v>1</v>
      </c>
      <c r="W40" s="175">
        <f t="shared" ref="W40:AD40" si="23">1-W39-W38-W37</f>
        <v>1</v>
      </c>
      <c r="X40" s="175">
        <f t="shared" si="23"/>
        <v>1</v>
      </c>
      <c r="Y40" s="175">
        <f t="shared" si="23"/>
        <v>1</v>
      </c>
      <c r="Z40" s="175">
        <f t="shared" si="23"/>
        <v>1</v>
      </c>
      <c r="AA40" s="175">
        <f t="shared" si="23"/>
        <v>1</v>
      </c>
      <c r="AB40" s="175">
        <f t="shared" si="23"/>
        <v>1</v>
      </c>
      <c r="AC40" s="175">
        <f t="shared" si="23"/>
        <v>1</v>
      </c>
      <c r="AD40" s="175" t="e">
        <f t="shared" si="23"/>
        <v>#DIV/0!</v>
      </c>
      <c r="AF40" t="s">
        <v>238</v>
      </c>
    </row>
    <row r="41" spans="1:32" x14ac:dyDescent="0.25">
      <c r="I41" s="154"/>
      <c r="M41" s="345">
        <f>(M37+M33+M29+M25+M21+M17+M13)/7</f>
        <v>0</v>
      </c>
      <c r="O41" s="224">
        <f>SUM(O13:O40)/7</f>
        <v>0</v>
      </c>
      <c r="P41" s="183">
        <f>SUM(P13:P40)/7</f>
        <v>0</v>
      </c>
      <c r="Q41" s="183">
        <f>SUM(Q13:Q40)/7</f>
        <v>0</v>
      </c>
      <c r="R41" s="183">
        <f>SUM(R13:R40)/7</f>
        <v>0</v>
      </c>
      <c r="S41" s="169">
        <f>(S37+S33+S29+S25+S21+S17+S13)/7</f>
        <v>1</v>
      </c>
      <c r="T41" s="357">
        <f>SUM(P41:S41)</f>
        <v>1</v>
      </c>
      <c r="U41" s="1"/>
    </row>
    <row r="42" spans="1:32" x14ac:dyDescent="0.25">
      <c r="M42" s="169"/>
      <c r="O42" s="222"/>
      <c r="P42" s="333">
        <f>P41/T41</f>
        <v>0</v>
      </c>
      <c r="Q42" s="333">
        <f>Q41/T41</f>
        <v>0</v>
      </c>
      <c r="R42" s="333">
        <f>R41/T41</f>
        <v>0</v>
      </c>
      <c r="S42" s="333">
        <f>S41/T41</f>
        <v>1</v>
      </c>
      <c r="T42" s="330">
        <f>SUM(P42:S42)</f>
        <v>1</v>
      </c>
      <c r="U42" s="1"/>
    </row>
    <row r="43" spans="1:32" x14ac:dyDescent="0.25">
      <c r="M43" s="169"/>
      <c r="O43" s="222"/>
      <c r="P43" s="334">
        <f>IF($S$41&lt;0,P41/$M$41,P42)</f>
        <v>0</v>
      </c>
      <c r="Q43" s="334">
        <f>IF($S$41&lt;0,Q41/$M$41,Q42)</f>
        <v>0</v>
      </c>
      <c r="R43" s="334">
        <f>IF($S$41&lt;0,R41/$M$41,R42)</f>
        <v>0</v>
      </c>
      <c r="S43" s="335">
        <f>1-P43-Q43-R43</f>
        <v>1</v>
      </c>
      <c r="U43" s="1"/>
    </row>
    <row r="44" spans="1:32" x14ac:dyDescent="0.25">
      <c r="M44" s="169"/>
      <c r="O44" s="222"/>
      <c r="P44" s="169"/>
      <c r="Q44" s="169"/>
      <c r="R44" s="169"/>
      <c r="S44" s="169"/>
      <c r="U44" s="1"/>
    </row>
    <row r="45" spans="1:32" x14ac:dyDescent="0.25">
      <c r="M45" s="169"/>
      <c r="O45" s="222"/>
      <c r="P45" s="169"/>
      <c r="Q45" s="169"/>
      <c r="R45" s="169"/>
      <c r="S45" s="169"/>
      <c r="U45" s="1"/>
    </row>
    <row r="46" spans="1:32" x14ac:dyDescent="0.25">
      <c r="M46" s="169"/>
      <c r="O46" s="222"/>
      <c r="P46" s="169"/>
      <c r="Q46" s="169"/>
      <c r="R46" s="169"/>
      <c r="S46" s="169"/>
      <c r="U46" s="1"/>
    </row>
    <row r="47" spans="1:32" x14ac:dyDescent="0.25">
      <c r="M47" s="169"/>
      <c r="O47" s="222"/>
      <c r="P47" s="169"/>
      <c r="Q47" s="169"/>
      <c r="R47" s="169"/>
      <c r="S47" s="169"/>
      <c r="U47" s="1"/>
    </row>
    <row r="48" spans="1:32" x14ac:dyDescent="0.25">
      <c r="M48" s="169"/>
      <c r="O48" s="222"/>
      <c r="P48" s="169"/>
      <c r="Q48" s="169"/>
      <c r="R48" s="169"/>
      <c r="S48" s="169"/>
      <c r="U48" s="1"/>
    </row>
    <row r="49" spans="1:44" x14ac:dyDescent="0.25">
      <c r="O49" s="223"/>
    </row>
    <row r="50" spans="1:44" ht="15.75" thickBot="1" x14ac:dyDescent="0.3">
      <c r="A50" s="168" t="s">
        <v>37</v>
      </c>
      <c r="B50" s="82"/>
      <c r="O50" s="220" t="s">
        <v>237</v>
      </c>
      <c r="P50" s="182" t="s">
        <v>197</v>
      </c>
      <c r="Q50" s="182" t="s">
        <v>105</v>
      </c>
      <c r="R50" s="182" t="s">
        <v>50</v>
      </c>
      <c r="S50" s="331" t="s">
        <v>238</v>
      </c>
      <c r="AH50" s="4" t="s">
        <v>254</v>
      </c>
      <c r="AL50" s="12" t="s">
        <v>252</v>
      </c>
      <c r="AN50" s="247" t="s">
        <v>197</v>
      </c>
      <c r="AO50" s="247" t="s">
        <v>105</v>
      </c>
      <c r="AP50" s="247" t="s">
        <v>50</v>
      </c>
      <c r="AQ50" s="247" t="s">
        <v>253</v>
      </c>
    </row>
    <row r="51" spans="1:44" outlineLevel="1" x14ac:dyDescent="0.25">
      <c r="A51" s="397" t="s">
        <v>12</v>
      </c>
      <c r="B51" s="6" t="s">
        <v>15</v>
      </c>
      <c r="C51" s="152">
        <f>'Ihr Pfarrheim, regelm. N.'!H24</f>
        <v>0</v>
      </c>
      <c r="D51" s="152">
        <f>'Ihr Pfarrheim, regelm. N.'!I24</f>
        <v>0</v>
      </c>
      <c r="E51" s="79"/>
      <c r="F51" s="79">
        <f t="shared" ref="F51:F78" si="24">VLOOKUP(C51,$C$2:$D$5,2,FALSE)</f>
        <v>0</v>
      </c>
      <c r="G51" s="122">
        <f t="shared" ref="G51:G78" si="25">VLOOKUP(D51,$H$2:$I$7,2,FALSE)</f>
        <v>0</v>
      </c>
      <c r="H51" s="121">
        <f>G51+F51</f>
        <v>0</v>
      </c>
      <c r="J51">
        <f>VLOOKUP(C51,$E$2:$G$5,3,FALSE)</f>
        <v>0</v>
      </c>
      <c r="K51">
        <f>VLOOKUP(D51,$K$2:$M$7,3,FALSE)</f>
        <v>0</v>
      </c>
      <c r="L51" s="95">
        <f t="shared" ref="L51:L78" si="26">J51*K51</f>
        <v>0</v>
      </c>
      <c r="M51" s="464">
        <f>(L51+L52+L53+L54)</f>
        <v>0</v>
      </c>
      <c r="O51" s="221" t="str">
        <f>IF(H51&gt;=20,L51,"")</f>
        <v/>
      </c>
      <c r="P51" s="173" t="str">
        <f t="shared" ref="P51:P78" si="27">IF(H51&gt;30,L51,"")</f>
        <v/>
      </c>
      <c r="Q51" s="173" t="str">
        <f t="shared" ref="Q51:Q78" si="28">IF(AND(H51&gt;20,H51&lt;30),L51,"")</f>
        <v/>
      </c>
      <c r="R51" s="173">
        <f>IF(H51&lt;20,L51,"")</f>
        <v>0</v>
      </c>
      <c r="S51" s="464">
        <f>1-M51</f>
        <v>1</v>
      </c>
      <c r="AH51" s="12">
        <v>1</v>
      </c>
      <c r="AI51" s="190">
        <f>'Ihr Pfarrheim, Sondernutz.'!V17</f>
        <v>0</v>
      </c>
      <c r="AJ51" s="190">
        <f>'Ihr Pfarrheim, Sondernutz.'!W17</f>
        <v>0</v>
      </c>
      <c r="AL51" s="190">
        <f>COUNTA('Ihr Pfarrheim, Sondernutz.'!M29:M40)</f>
        <v>0</v>
      </c>
      <c r="AN51" s="12" t="str">
        <f>IF(AI51="g",AL51,"")</f>
        <v/>
      </c>
      <c r="AO51" s="12" t="str">
        <f>IF(AI51="k",AL51,"")</f>
        <v/>
      </c>
      <c r="AP51" s="12" t="str">
        <f>IF(AI51="e",AL51,"")</f>
        <v/>
      </c>
      <c r="AQ51">
        <f>12-AL51</f>
        <v>12</v>
      </c>
    </row>
    <row r="52" spans="1:44" outlineLevel="1" x14ac:dyDescent="0.25">
      <c r="A52" s="398"/>
      <c r="B52" s="20" t="s">
        <v>16</v>
      </c>
      <c r="C52" s="148">
        <f>'Ihr Pfarrheim, regelm. N.'!H25</f>
        <v>0</v>
      </c>
      <c r="D52" s="148">
        <f>'Ihr Pfarrheim, regelm. N.'!I25</f>
        <v>0</v>
      </c>
      <c r="E52" s="5"/>
      <c r="F52" s="5">
        <f t="shared" si="24"/>
        <v>0</v>
      </c>
      <c r="G52" s="47">
        <f t="shared" si="25"/>
        <v>0</v>
      </c>
      <c r="H52" s="121">
        <f>G52+F52</f>
        <v>0</v>
      </c>
      <c r="J52">
        <f>VLOOKUP(C52,$E$2:$G$5,3,FALSE)</f>
        <v>0</v>
      </c>
      <c r="K52">
        <f t="shared" ref="K52:K78" si="29">VLOOKUP(D52,$K$2:$M$7,3,FALSE)</f>
        <v>0</v>
      </c>
      <c r="L52" s="95">
        <f t="shared" si="26"/>
        <v>0</v>
      </c>
      <c r="M52" s="464"/>
      <c r="O52" s="221" t="str">
        <f t="shared" ref="O52:O78" si="30">IF(H52&gt;=20,L52,"")</f>
        <v/>
      </c>
      <c r="P52" s="173" t="str">
        <f t="shared" si="27"/>
        <v/>
      </c>
      <c r="Q52" s="173" t="str">
        <f t="shared" si="28"/>
        <v/>
      </c>
      <c r="R52" s="173">
        <f t="shared" ref="R52:R78" si="31">IF(H52&lt;20,L52,"")</f>
        <v>0</v>
      </c>
      <c r="S52" s="468"/>
      <c r="AH52" s="12">
        <v>2</v>
      </c>
      <c r="AI52" s="260">
        <f>'Ihr Pfarrheim, Sondernutz.'!V18</f>
        <v>0</v>
      </c>
      <c r="AJ52" s="260">
        <f>'Ihr Pfarrheim, Sondernutz.'!W18</f>
        <v>0</v>
      </c>
      <c r="AL52" s="190">
        <f>COUNTA('Ihr Pfarrheim, Sondernutz.'!N29:N40)</f>
        <v>0</v>
      </c>
      <c r="AN52" s="12" t="str">
        <f t="shared" ref="AN52:AN60" si="32">IF(AI52="g",AL52,"")</f>
        <v/>
      </c>
      <c r="AO52" s="12" t="str">
        <f t="shared" ref="AO52:AO60" si="33">IF(AI52="k",AL52,"")</f>
        <v/>
      </c>
      <c r="AP52" s="12" t="str">
        <f t="shared" ref="AP52:AP60" si="34">IF(AI52="e",AL52,"")</f>
        <v/>
      </c>
      <c r="AQ52">
        <f t="shared" ref="AQ52:AQ60" si="35">12-AL52</f>
        <v>12</v>
      </c>
    </row>
    <row r="53" spans="1:44" outlineLevel="1" x14ac:dyDescent="0.25">
      <c r="A53" s="398"/>
      <c r="B53" s="20" t="s">
        <v>14</v>
      </c>
      <c r="C53" s="148">
        <f>'Ihr Pfarrheim, regelm. N.'!H26</f>
        <v>0</v>
      </c>
      <c r="D53" s="148">
        <f>'Ihr Pfarrheim, regelm. N.'!I26</f>
        <v>0</v>
      </c>
      <c r="E53" s="5"/>
      <c r="F53" s="5">
        <f t="shared" si="24"/>
        <v>0</v>
      </c>
      <c r="G53" s="47">
        <f t="shared" si="25"/>
        <v>0</v>
      </c>
      <c r="H53" s="121">
        <f>G53+F53</f>
        <v>0</v>
      </c>
      <c r="I53" s="12"/>
      <c r="J53">
        <f>VLOOKUP(C53,$E$2:$G$5,3,FALSE)</f>
        <v>0</v>
      </c>
      <c r="K53">
        <f t="shared" si="29"/>
        <v>0</v>
      </c>
      <c r="L53" s="95">
        <f t="shared" si="26"/>
        <v>0</v>
      </c>
      <c r="M53" s="464"/>
      <c r="O53" s="221" t="str">
        <f t="shared" si="30"/>
        <v/>
      </c>
      <c r="P53" s="173" t="str">
        <f t="shared" si="27"/>
        <v/>
      </c>
      <c r="Q53" s="173" t="str">
        <f t="shared" si="28"/>
        <v/>
      </c>
      <c r="R53" s="173">
        <f t="shared" si="31"/>
        <v>0</v>
      </c>
      <c r="S53" s="468"/>
      <c r="AH53" s="12">
        <v>3</v>
      </c>
      <c r="AI53" s="260">
        <f>'Ihr Pfarrheim, Sondernutz.'!V19</f>
        <v>0</v>
      </c>
      <c r="AJ53" s="260">
        <f>'Ihr Pfarrheim, Sondernutz.'!W19</f>
        <v>0</v>
      </c>
      <c r="AL53" s="190">
        <f>COUNTA('Ihr Pfarrheim, Sondernutz.'!O29:O40)</f>
        <v>0</v>
      </c>
      <c r="AN53" s="12" t="str">
        <f t="shared" si="32"/>
        <v/>
      </c>
      <c r="AO53" s="12" t="str">
        <f t="shared" si="33"/>
        <v/>
      </c>
      <c r="AP53" s="12" t="str">
        <f t="shared" si="34"/>
        <v/>
      </c>
      <c r="AQ53">
        <f t="shared" si="35"/>
        <v>12</v>
      </c>
    </row>
    <row r="54" spans="1:44" ht="15.75" outlineLevel="1" thickBot="1" x14ac:dyDescent="0.3">
      <c r="A54" s="399"/>
      <c r="B54" s="31" t="s">
        <v>13</v>
      </c>
      <c r="C54" s="160">
        <f>'Ihr Pfarrheim, regelm. N.'!H27</f>
        <v>0</v>
      </c>
      <c r="D54" s="160">
        <f>'Ihr Pfarrheim, regelm. N.'!I27</f>
        <v>0</v>
      </c>
      <c r="E54" s="82"/>
      <c r="F54" s="82">
        <f t="shared" si="24"/>
        <v>0</v>
      </c>
      <c r="G54" s="33">
        <f t="shared" si="25"/>
        <v>0</v>
      </c>
      <c r="H54" s="121">
        <f>G54+F54</f>
        <v>0</v>
      </c>
      <c r="J54">
        <f>VLOOKUP(C54,$E$2:$G$5,3,FALSE)</f>
        <v>0</v>
      </c>
      <c r="K54">
        <f t="shared" si="29"/>
        <v>0</v>
      </c>
      <c r="L54" s="95">
        <f t="shared" si="26"/>
        <v>0</v>
      </c>
      <c r="M54" s="464"/>
      <c r="O54" s="221" t="str">
        <f t="shared" si="30"/>
        <v/>
      </c>
      <c r="P54" s="173" t="str">
        <f t="shared" si="27"/>
        <v/>
      </c>
      <c r="Q54" s="173" t="str">
        <f t="shared" si="28"/>
        <v/>
      </c>
      <c r="R54" s="173">
        <f t="shared" si="31"/>
        <v>0</v>
      </c>
      <c r="S54" s="468"/>
      <c r="AH54" s="12">
        <v>4</v>
      </c>
      <c r="AI54" s="260">
        <f>'Ihr Pfarrheim, Sondernutz.'!V20</f>
        <v>0</v>
      </c>
      <c r="AJ54" s="260">
        <f>'Ihr Pfarrheim, Sondernutz.'!W20</f>
        <v>0</v>
      </c>
      <c r="AL54" s="190">
        <f>COUNTA('Ihr Pfarrheim, Sondernutz.'!P29:P40)</f>
        <v>0</v>
      </c>
      <c r="AN54" s="12" t="str">
        <f t="shared" si="32"/>
        <v/>
      </c>
      <c r="AO54" s="12" t="str">
        <f t="shared" si="33"/>
        <v/>
      </c>
      <c r="AP54" s="12" t="str">
        <f t="shared" si="34"/>
        <v/>
      </c>
      <c r="AQ54">
        <f t="shared" si="35"/>
        <v>12</v>
      </c>
    </row>
    <row r="55" spans="1:44" outlineLevel="1" x14ac:dyDescent="0.25">
      <c r="A55" s="397" t="s">
        <v>17</v>
      </c>
      <c r="B55" s="6" t="s">
        <v>15</v>
      </c>
      <c r="C55" s="152">
        <f>'Ihr Pfarrheim, regelm. N.'!H28</f>
        <v>0</v>
      </c>
      <c r="D55" s="152">
        <f>'Ihr Pfarrheim, regelm. N.'!I28</f>
        <v>0</v>
      </c>
      <c r="E55" s="79"/>
      <c r="F55" s="79">
        <f t="shared" si="24"/>
        <v>0</v>
      </c>
      <c r="G55" s="122">
        <f t="shared" si="25"/>
        <v>0</v>
      </c>
      <c r="H55" s="147">
        <f>G55+F55</f>
        <v>0</v>
      </c>
      <c r="J55">
        <f t="shared" ref="J55:J78" si="36">VLOOKUP(C55,$E$2:$G$5,3,FALSE)</f>
        <v>0</v>
      </c>
      <c r="K55">
        <f t="shared" si="29"/>
        <v>0</v>
      </c>
      <c r="L55" s="95">
        <f t="shared" si="26"/>
        <v>0</v>
      </c>
      <c r="M55" s="464">
        <f>(L55+L56+L57+L58)</f>
        <v>0</v>
      </c>
      <c r="O55" s="221" t="str">
        <f t="shared" si="30"/>
        <v/>
      </c>
      <c r="P55" s="173" t="str">
        <f t="shared" si="27"/>
        <v/>
      </c>
      <c r="Q55" s="173" t="str">
        <f t="shared" si="28"/>
        <v/>
      </c>
      <c r="R55" s="173">
        <f t="shared" si="31"/>
        <v>0</v>
      </c>
      <c r="S55" s="464">
        <f t="shared" ref="S55" si="37">1-M55</f>
        <v>1</v>
      </c>
      <c r="AH55" s="12">
        <v>5</v>
      </c>
      <c r="AI55" s="260">
        <f>'Ihr Pfarrheim, Sondernutz.'!V21</f>
        <v>0</v>
      </c>
      <c r="AJ55" s="260">
        <f>'Ihr Pfarrheim, Sondernutz.'!W21</f>
        <v>0</v>
      </c>
      <c r="AL55" s="190">
        <f>COUNTA('Ihr Pfarrheim, Sondernutz.'!Q29:Q40)</f>
        <v>0</v>
      </c>
      <c r="AN55" s="12" t="str">
        <f t="shared" si="32"/>
        <v/>
      </c>
      <c r="AO55" s="12" t="str">
        <f t="shared" si="33"/>
        <v/>
      </c>
      <c r="AP55" s="12" t="str">
        <f t="shared" si="34"/>
        <v/>
      </c>
      <c r="AQ55">
        <f t="shared" si="35"/>
        <v>12</v>
      </c>
    </row>
    <row r="56" spans="1:44" outlineLevel="1" x14ac:dyDescent="0.25">
      <c r="A56" s="398"/>
      <c r="B56" s="20" t="s">
        <v>16</v>
      </c>
      <c r="C56" s="148">
        <f>'Ihr Pfarrheim, regelm. N.'!H29</f>
        <v>0</v>
      </c>
      <c r="D56" s="148">
        <f>'Ihr Pfarrheim, regelm. N.'!I29</f>
        <v>0</v>
      </c>
      <c r="E56" s="5"/>
      <c r="F56" s="5">
        <f t="shared" si="24"/>
        <v>0</v>
      </c>
      <c r="G56" s="47">
        <f t="shared" si="25"/>
        <v>0</v>
      </c>
      <c r="H56" s="147">
        <f t="shared" ref="H56:H78" si="38">G56+F56</f>
        <v>0</v>
      </c>
      <c r="J56">
        <f t="shared" si="36"/>
        <v>0</v>
      </c>
      <c r="K56">
        <f t="shared" si="29"/>
        <v>0</v>
      </c>
      <c r="L56" s="95">
        <f t="shared" si="26"/>
        <v>0</v>
      </c>
      <c r="M56" s="464"/>
      <c r="O56" s="221" t="str">
        <f t="shared" si="30"/>
        <v/>
      </c>
      <c r="P56" s="173" t="str">
        <f t="shared" si="27"/>
        <v/>
      </c>
      <c r="Q56" s="173" t="str">
        <f t="shared" si="28"/>
        <v/>
      </c>
      <c r="R56" s="173">
        <f t="shared" si="31"/>
        <v>0</v>
      </c>
      <c r="S56" s="468"/>
      <c r="AH56" s="12">
        <v>6</v>
      </c>
      <c r="AI56" s="260">
        <f>'Ihr Pfarrheim, Sondernutz.'!V22</f>
        <v>0</v>
      </c>
      <c r="AJ56" s="260">
        <f>'Ihr Pfarrheim, Sondernutz.'!W22</f>
        <v>0</v>
      </c>
      <c r="AL56" s="190">
        <f>COUNTA('Ihr Pfarrheim, Sondernutz.'!R29:R40)</f>
        <v>0</v>
      </c>
      <c r="AN56" s="12" t="str">
        <f t="shared" si="32"/>
        <v/>
      </c>
      <c r="AO56" s="12" t="str">
        <f t="shared" si="33"/>
        <v/>
      </c>
      <c r="AP56" s="12" t="str">
        <f t="shared" si="34"/>
        <v/>
      </c>
      <c r="AQ56">
        <f t="shared" si="35"/>
        <v>12</v>
      </c>
    </row>
    <row r="57" spans="1:44" outlineLevel="1" x14ac:dyDescent="0.25">
      <c r="A57" s="398"/>
      <c r="B57" s="20" t="s">
        <v>14</v>
      </c>
      <c r="C57" s="148">
        <f>'Ihr Pfarrheim, regelm. N.'!H30</f>
        <v>0</v>
      </c>
      <c r="D57" s="148">
        <f>'Ihr Pfarrheim, regelm. N.'!I30</f>
        <v>0</v>
      </c>
      <c r="E57" s="5"/>
      <c r="F57" s="5">
        <f t="shared" si="24"/>
        <v>0</v>
      </c>
      <c r="G57" s="47">
        <f t="shared" si="25"/>
        <v>0</v>
      </c>
      <c r="H57" s="147">
        <f t="shared" si="38"/>
        <v>0</v>
      </c>
      <c r="J57">
        <f t="shared" si="36"/>
        <v>0</v>
      </c>
      <c r="K57">
        <f t="shared" si="29"/>
        <v>0</v>
      </c>
      <c r="L57" s="95">
        <f t="shared" si="26"/>
        <v>0</v>
      </c>
      <c r="M57" s="464"/>
      <c r="O57" s="221" t="str">
        <f t="shared" si="30"/>
        <v/>
      </c>
      <c r="P57" s="173" t="str">
        <f t="shared" si="27"/>
        <v/>
      </c>
      <c r="Q57" s="173" t="str">
        <f t="shared" si="28"/>
        <v/>
      </c>
      <c r="R57" s="173">
        <f t="shared" si="31"/>
        <v>0</v>
      </c>
      <c r="S57" s="468"/>
      <c r="AH57" s="12">
        <v>7</v>
      </c>
      <c r="AI57" s="260">
        <f>'Ihr Pfarrheim, Sondernutz.'!V23</f>
        <v>0</v>
      </c>
      <c r="AJ57" s="260">
        <f>'Ihr Pfarrheim, Sondernutz.'!W23</f>
        <v>0</v>
      </c>
      <c r="AL57" s="190">
        <f>COUNTA('Ihr Pfarrheim, Sondernutz.'!AE29:AE40)</f>
        <v>0</v>
      </c>
      <c r="AN57" s="12" t="str">
        <f t="shared" si="32"/>
        <v/>
      </c>
      <c r="AO57" s="12" t="str">
        <f t="shared" si="33"/>
        <v/>
      </c>
      <c r="AP57" s="12" t="str">
        <f t="shared" si="34"/>
        <v/>
      </c>
      <c r="AQ57">
        <f t="shared" si="35"/>
        <v>12</v>
      </c>
    </row>
    <row r="58" spans="1:44" ht="15.75" outlineLevel="1" thickBot="1" x14ac:dyDescent="0.3">
      <c r="A58" s="399"/>
      <c r="B58" s="31" t="s">
        <v>13</v>
      </c>
      <c r="C58" s="160">
        <f>'Ihr Pfarrheim, regelm. N.'!H31</f>
        <v>0</v>
      </c>
      <c r="D58" s="160">
        <f>'Ihr Pfarrheim, regelm. N.'!I31</f>
        <v>0</v>
      </c>
      <c r="E58" s="82"/>
      <c r="F58" s="82">
        <f t="shared" si="24"/>
        <v>0</v>
      </c>
      <c r="G58" s="33">
        <f t="shared" si="25"/>
        <v>0</v>
      </c>
      <c r="H58" s="147">
        <f t="shared" si="38"/>
        <v>0</v>
      </c>
      <c r="J58">
        <f t="shared" si="36"/>
        <v>0</v>
      </c>
      <c r="K58">
        <f t="shared" si="29"/>
        <v>0</v>
      </c>
      <c r="L58" s="95">
        <f t="shared" si="26"/>
        <v>0</v>
      </c>
      <c r="M58" s="464"/>
      <c r="O58" s="221" t="str">
        <f t="shared" si="30"/>
        <v/>
      </c>
      <c r="P58" s="173" t="str">
        <f t="shared" si="27"/>
        <v/>
      </c>
      <c r="Q58" s="173" t="str">
        <f t="shared" si="28"/>
        <v/>
      </c>
      <c r="R58" s="173">
        <f t="shared" si="31"/>
        <v>0</v>
      </c>
      <c r="S58" s="468"/>
      <c r="AH58" s="12">
        <v>8</v>
      </c>
      <c r="AI58" s="260">
        <f>'Ihr Pfarrheim, Sondernutz.'!V24</f>
        <v>0</v>
      </c>
      <c r="AJ58" s="260">
        <f>'Ihr Pfarrheim, Sondernutz.'!W24</f>
        <v>0</v>
      </c>
      <c r="AL58" s="190">
        <f>COUNTA('Ihr Pfarrheim, Sondernutz.'!T29:T40)</f>
        <v>0</v>
      </c>
      <c r="AN58" s="12" t="str">
        <f t="shared" si="32"/>
        <v/>
      </c>
      <c r="AO58" s="12" t="str">
        <f t="shared" si="33"/>
        <v/>
      </c>
      <c r="AP58" s="12" t="str">
        <f t="shared" si="34"/>
        <v/>
      </c>
      <c r="AQ58">
        <f t="shared" si="35"/>
        <v>12</v>
      </c>
    </row>
    <row r="59" spans="1:44" outlineLevel="1" x14ac:dyDescent="0.25">
      <c r="A59" s="397" t="s">
        <v>18</v>
      </c>
      <c r="B59" s="6" t="s">
        <v>15</v>
      </c>
      <c r="C59" s="152">
        <f>'Ihr Pfarrheim, regelm. N.'!H32</f>
        <v>0</v>
      </c>
      <c r="D59" s="152">
        <f>'Ihr Pfarrheim, regelm. N.'!I32</f>
        <v>0</v>
      </c>
      <c r="E59" s="5"/>
      <c r="F59" s="5">
        <f t="shared" si="24"/>
        <v>0</v>
      </c>
      <c r="G59" s="47">
        <f t="shared" si="25"/>
        <v>0</v>
      </c>
      <c r="H59" s="147">
        <f t="shared" si="38"/>
        <v>0</v>
      </c>
      <c r="J59">
        <f t="shared" si="36"/>
        <v>0</v>
      </c>
      <c r="K59">
        <f t="shared" si="29"/>
        <v>0</v>
      </c>
      <c r="L59" s="95">
        <f t="shared" si="26"/>
        <v>0</v>
      </c>
      <c r="M59" s="464">
        <f>(L59+L60+L61+L62)</f>
        <v>0</v>
      </c>
      <c r="O59" s="221" t="str">
        <f t="shared" si="30"/>
        <v/>
      </c>
      <c r="P59" s="173" t="str">
        <f t="shared" si="27"/>
        <v/>
      </c>
      <c r="Q59" s="173" t="str">
        <f t="shared" si="28"/>
        <v/>
      </c>
      <c r="R59" s="173">
        <f t="shared" si="31"/>
        <v>0</v>
      </c>
      <c r="S59" s="464">
        <f t="shared" ref="S59" si="39">1-M59</f>
        <v>1</v>
      </c>
      <c r="AH59" s="12">
        <v>9</v>
      </c>
      <c r="AI59" s="260">
        <f>'Ihr Pfarrheim, Sondernutz.'!V25</f>
        <v>0</v>
      </c>
      <c r="AJ59" s="260">
        <f>'Ihr Pfarrheim, Sondernutz.'!W25</f>
        <v>0</v>
      </c>
      <c r="AL59" s="190">
        <f>COUNTA('Ihr Pfarrheim, Sondernutz.'!U29:U40)</f>
        <v>0</v>
      </c>
      <c r="AN59" s="12" t="str">
        <f t="shared" si="32"/>
        <v/>
      </c>
      <c r="AO59" s="12" t="str">
        <f t="shared" si="33"/>
        <v/>
      </c>
      <c r="AP59" s="12" t="str">
        <f t="shared" si="34"/>
        <v/>
      </c>
      <c r="AQ59">
        <f t="shared" si="35"/>
        <v>12</v>
      </c>
    </row>
    <row r="60" spans="1:44" outlineLevel="1" x14ac:dyDescent="0.25">
      <c r="A60" s="398"/>
      <c r="B60" s="20" t="s">
        <v>16</v>
      </c>
      <c r="C60" s="148">
        <f>'Ihr Pfarrheim, regelm. N.'!H33</f>
        <v>0</v>
      </c>
      <c r="D60" s="148">
        <f>'Ihr Pfarrheim, regelm. N.'!I33</f>
        <v>0</v>
      </c>
      <c r="E60" s="5"/>
      <c r="F60" s="5">
        <f t="shared" si="24"/>
        <v>0</v>
      </c>
      <c r="G60" s="47">
        <f t="shared" si="25"/>
        <v>0</v>
      </c>
      <c r="H60" s="147">
        <f t="shared" si="38"/>
        <v>0</v>
      </c>
      <c r="J60">
        <f t="shared" si="36"/>
        <v>0</v>
      </c>
      <c r="K60">
        <f t="shared" si="29"/>
        <v>0</v>
      </c>
      <c r="L60" s="95">
        <f t="shared" si="26"/>
        <v>0</v>
      </c>
      <c r="M60" s="464"/>
      <c r="O60" s="221" t="str">
        <f t="shared" si="30"/>
        <v/>
      </c>
      <c r="P60" s="173" t="str">
        <f t="shared" si="27"/>
        <v/>
      </c>
      <c r="Q60" s="173" t="str">
        <f t="shared" si="28"/>
        <v/>
      </c>
      <c r="R60" s="173">
        <f t="shared" si="31"/>
        <v>0</v>
      </c>
      <c r="S60" s="468"/>
      <c r="AH60" s="12">
        <v>10</v>
      </c>
      <c r="AI60" s="260">
        <f>'Ihr Pfarrheim, Sondernutz.'!V26</f>
        <v>0</v>
      </c>
      <c r="AJ60" s="260">
        <f>'Ihr Pfarrheim, Sondernutz.'!W26</f>
        <v>0</v>
      </c>
      <c r="AL60" s="190">
        <f>COUNTA('Ihr Pfarrheim, Sondernutz.'!V29:V40)</f>
        <v>0</v>
      </c>
      <c r="AN60" s="12" t="str">
        <f t="shared" si="32"/>
        <v/>
      </c>
      <c r="AO60" s="12" t="str">
        <f t="shared" si="33"/>
        <v/>
      </c>
      <c r="AP60" s="12" t="str">
        <f t="shared" si="34"/>
        <v/>
      </c>
      <c r="AQ60">
        <f t="shared" si="35"/>
        <v>12</v>
      </c>
    </row>
    <row r="61" spans="1:44" outlineLevel="1" x14ac:dyDescent="0.25">
      <c r="A61" s="398"/>
      <c r="B61" s="20" t="s">
        <v>14</v>
      </c>
      <c r="C61" s="148">
        <f>'Ihr Pfarrheim, regelm. N.'!H34</f>
        <v>0</v>
      </c>
      <c r="D61" s="148">
        <f>'Ihr Pfarrheim, regelm. N.'!I34</f>
        <v>0</v>
      </c>
      <c r="E61" s="5"/>
      <c r="F61" s="5">
        <f t="shared" si="24"/>
        <v>0</v>
      </c>
      <c r="G61" s="47">
        <f t="shared" si="25"/>
        <v>0</v>
      </c>
      <c r="H61" s="147">
        <f t="shared" si="38"/>
        <v>0</v>
      </c>
      <c r="J61">
        <f t="shared" si="36"/>
        <v>0</v>
      </c>
      <c r="K61">
        <f t="shared" si="29"/>
        <v>0</v>
      </c>
      <c r="L61" s="95">
        <f t="shared" si="26"/>
        <v>0</v>
      </c>
      <c r="M61" s="464"/>
      <c r="O61" s="221" t="str">
        <f t="shared" si="30"/>
        <v/>
      </c>
      <c r="P61" s="173" t="str">
        <f t="shared" si="27"/>
        <v/>
      </c>
      <c r="Q61" s="173" t="str">
        <f t="shared" si="28"/>
        <v/>
      </c>
      <c r="R61" s="173">
        <f t="shared" si="31"/>
        <v>0</v>
      </c>
      <c r="S61" s="468"/>
      <c r="AI61" s="174">
        <f>COUNTIF(AI51:AI60,"&lt;&gt;0")</f>
        <v>0</v>
      </c>
      <c r="AL61" s="174">
        <f>SUM(AL51:AL60)</f>
        <v>0</v>
      </c>
      <c r="AN61" s="248">
        <f>SUM(AN51:AN60)</f>
        <v>0</v>
      </c>
      <c r="AO61" s="248">
        <f>SUM(AO51:AO60)</f>
        <v>0</v>
      </c>
      <c r="AP61" s="248">
        <f>SUM(AP51:AP60)</f>
        <v>0</v>
      </c>
      <c r="AQ61" s="248">
        <f>SUM(AQ51:AQ60)</f>
        <v>120</v>
      </c>
      <c r="AR61" s="251">
        <f>SUM(AN61:AQ61)</f>
        <v>120</v>
      </c>
    </row>
    <row r="62" spans="1:44" ht="15.75" outlineLevel="1" thickBot="1" x14ac:dyDescent="0.3">
      <c r="A62" s="399"/>
      <c r="B62" s="31" t="s">
        <v>13</v>
      </c>
      <c r="C62" s="160">
        <f>'Ihr Pfarrheim, regelm. N.'!H35</f>
        <v>0</v>
      </c>
      <c r="D62" s="160">
        <f>'Ihr Pfarrheim, regelm. N.'!I35</f>
        <v>0</v>
      </c>
      <c r="E62" s="5"/>
      <c r="F62" s="5">
        <f t="shared" si="24"/>
        <v>0</v>
      </c>
      <c r="G62" s="47">
        <f t="shared" si="25"/>
        <v>0</v>
      </c>
      <c r="H62" s="147">
        <f t="shared" si="38"/>
        <v>0</v>
      </c>
      <c r="J62">
        <f t="shared" si="36"/>
        <v>0</v>
      </c>
      <c r="K62">
        <f t="shared" si="29"/>
        <v>0</v>
      </c>
      <c r="L62" s="95">
        <f t="shared" si="26"/>
        <v>0</v>
      </c>
      <c r="M62" s="464"/>
      <c r="O62" s="221" t="str">
        <f t="shared" si="30"/>
        <v/>
      </c>
      <c r="P62" s="173" t="str">
        <f t="shared" si="27"/>
        <v/>
      </c>
      <c r="Q62" s="173" t="str">
        <f t="shared" si="28"/>
        <v/>
      </c>
      <c r="R62" s="173">
        <f t="shared" si="31"/>
        <v>0</v>
      </c>
      <c r="S62" s="468"/>
      <c r="AN62" s="95">
        <f>AN61/AR61</f>
        <v>0</v>
      </c>
      <c r="AO62" s="95">
        <f>AO61/AR61</f>
        <v>0</v>
      </c>
      <c r="AP62" s="95">
        <f>AP61/AR61</f>
        <v>0</v>
      </c>
      <c r="AQ62" s="95">
        <f>AQ61/AR61</f>
        <v>1</v>
      </c>
      <c r="AR62" s="173">
        <v>1</v>
      </c>
    </row>
    <row r="63" spans="1:44" outlineLevel="1" x14ac:dyDescent="0.25">
      <c r="A63" s="397" t="s">
        <v>19</v>
      </c>
      <c r="B63" s="6" t="s">
        <v>15</v>
      </c>
      <c r="C63" s="152">
        <f>'Ihr Pfarrheim, regelm. N.'!H36</f>
        <v>0</v>
      </c>
      <c r="D63" s="152">
        <f>'Ihr Pfarrheim, regelm. N.'!I36</f>
        <v>0</v>
      </c>
      <c r="E63" s="79"/>
      <c r="F63" s="79">
        <f t="shared" si="24"/>
        <v>0</v>
      </c>
      <c r="G63" s="122">
        <f t="shared" si="25"/>
        <v>0</v>
      </c>
      <c r="H63" s="147">
        <f t="shared" si="38"/>
        <v>0</v>
      </c>
      <c r="J63">
        <f t="shared" si="36"/>
        <v>0</v>
      </c>
      <c r="K63">
        <f t="shared" si="29"/>
        <v>0</v>
      </c>
      <c r="L63" s="95">
        <f t="shared" si="26"/>
        <v>0</v>
      </c>
      <c r="M63" s="464">
        <f>(L63+L64+L65+L66)</f>
        <v>0</v>
      </c>
      <c r="O63" s="221" t="str">
        <f t="shared" si="30"/>
        <v/>
      </c>
      <c r="P63" s="173" t="str">
        <f t="shared" si="27"/>
        <v/>
      </c>
      <c r="Q63" s="173" t="str">
        <f t="shared" si="28"/>
        <v/>
      </c>
      <c r="R63" s="173">
        <f t="shared" si="31"/>
        <v>0</v>
      </c>
      <c r="S63" s="464">
        <f t="shared" ref="S63" si="40">1-M63</f>
        <v>1</v>
      </c>
    </row>
    <row r="64" spans="1:44" outlineLevel="1" x14ac:dyDescent="0.25">
      <c r="A64" s="398"/>
      <c r="B64" s="20" t="s">
        <v>16</v>
      </c>
      <c r="C64" s="148">
        <f>'Ihr Pfarrheim, regelm. N.'!H37</f>
        <v>0</v>
      </c>
      <c r="D64" s="148">
        <f>'Ihr Pfarrheim, regelm. N.'!I37</f>
        <v>0</v>
      </c>
      <c r="E64" s="5"/>
      <c r="F64" s="5">
        <f t="shared" si="24"/>
        <v>0</v>
      </c>
      <c r="G64" s="47">
        <f t="shared" si="25"/>
        <v>0</v>
      </c>
      <c r="H64" s="147">
        <f t="shared" si="38"/>
        <v>0</v>
      </c>
      <c r="J64">
        <f t="shared" si="36"/>
        <v>0</v>
      </c>
      <c r="K64">
        <f t="shared" si="29"/>
        <v>0</v>
      </c>
      <c r="L64" s="95">
        <f t="shared" si="26"/>
        <v>0</v>
      </c>
      <c r="M64" s="464"/>
      <c r="O64" s="221" t="str">
        <f t="shared" si="30"/>
        <v/>
      </c>
      <c r="P64" s="173" t="str">
        <f t="shared" si="27"/>
        <v/>
      </c>
      <c r="Q64" s="173" t="str">
        <f t="shared" si="28"/>
        <v/>
      </c>
      <c r="R64" s="173">
        <f t="shared" si="31"/>
        <v>0</v>
      </c>
      <c r="S64" s="468"/>
    </row>
    <row r="65" spans="1:20" outlineLevel="1" x14ac:dyDescent="0.25">
      <c r="A65" s="398"/>
      <c r="B65" s="20" t="s">
        <v>14</v>
      </c>
      <c r="C65" s="148">
        <f>'Ihr Pfarrheim, regelm. N.'!H38</f>
        <v>0</v>
      </c>
      <c r="D65" s="148">
        <f>'Ihr Pfarrheim, regelm. N.'!I38</f>
        <v>0</v>
      </c>
      <c r="E65" s="5"/>
      <c r="F65" s="5">
        <f t="shared" si="24"/>
        <v>0</v>
      </c>
      <c r="G65" s="47">
        <f t="shared" si="25"/>
        <v>0</v>
      </c>
      <c r="H65" s="147">
        <f t="shared" si="38"/>
        <v>0</v>
      </c>
      <c r="J65">
        <f t="shared" si="36"/>
        <v>0</v>
      </c>
      <c r="K65">
        <f t="shared" si="29"/>
        <v>0</v>
      </c>
      <c r="L65" s="95">
        <f t="shared" si="26"/>
        <v>0</v>
      </c>
      <c r="M65" s="464"/>
      <c r="O65" s="221" t="str">
        <f t="shared" si="30"/>
        <v/>
      </c>
      <c r="P65" s="173" t="str">
        <f t="shared" si="27"/>
        <v/>
      </c>
      <c r="Q65" s="173" t="str">
        <f t="shared" si="28"/>
        <v/>
      </c>
      <c r="R65" s="173">
        <f t="shared" si="31"/>
        <v>0</v>
      </c>
      <c r="S65" s="468"/>
    </row>
    <row r="66" spans="1:20" ht="15.75" outlineLevel="1" thickBot="1" x14ac:dyDescent="0.3">
      <c r="A66" s="399"/>
      <c r="B66" s="31" t="s">
        <v>13</v>
      </c>
      <c r="C66" s="160">
        <f>'Ihr Pfarrheim, regelm. N.'!H39</f>
        <v>0</v>
      </c>
      <c r="D66" s="160">
        <f>'Ihr Pfarrheim, regelm. N.'!I39</f>
        <v>0</v>
      </c>
      <c r="E66" s="82"/>
      <c r="F66" s="82">
        <f t="shared" si="24"/>
        <v>0</v>
      </c>
      <c r="G66" s="33">
        <f t="shared" si="25"/>
        <v>0</v>
      </c>
      <c r="H66" s="147">
        <f t="shared" si="38"/>
        <v>0</v>
      </c>
      <c r="J66">
        <f t="shared" si="36"/>
        <v>0</v>
      </c>
      <c r="K66">
        <f t="shared" si="29"/>
        <v>0</v>
      </c>
      <c r="L66" s="95">
        <f t="shared" si="26"/>
        <v>0</v>
      </c>
      <c r="M66" s="464"/>
      <c r="O66" s="221" t="str">
        <f t="shared" si="30"/>
        <v/>
      </c>
      <c r="P66" s="173" t="str">
        <f t="shared" si="27"/>
        <v/>
      </c>
      <c r="Q66" s="173" t="str">
        <f t="shared" si="28"/>
        <v/>
      </c>
      <c r="R66" s="173">
        <f t="shared" si="31"/>
        <v>0</v>
      </c>
      <c r="S66" s="468"/>
    </row>
    <row r="67" spans="1:20" outlineLevel="1" x14ac:dyDescent="0.25">
      <c r="A67" s="397" t="s">
        <v>20</v>
      </c>
      <c r="B67" s="6" t="s">
        <v>15</v>
      </c>
      <c r="C67" s="152">
        <f>'Ihr Pfarrheim, regelm. N.'!H40</f>
        <v>0</v>
      </c>
      <c r="D67" s="152">
        <f>'Ihr Pfarrheim, regelm. N.'!I40</f>
        <v>0</v>
      </c>
      <c r="E67" s="5"/>
      <c r="F67" s="5">
        <f t="shared" si="24"/>
        <v>0</v>
      </c>
      <c r="G67" s="47">
        <f t="shared" si="25"/>
        <v>0</v>
      </c>
      <c r="H67" s="147">
        <f t="shared" si="38"/>
        <v>0</v>
      </c>
      <c r="J67">
        <f t="shared" si="36"/>
        <v>0</v>
      </c>
      <c r="K67">
        <f t="shared" si="29"/>
        <v>0</v>
      </c>
      <c r="L67" s="95">
        <f t="shared" si="26"/>
        <v>0</v>
      </c>
      <c r="M67" s="464">
        <f>(L67+L68+L69+L70)</f>
        <v>0</v>
      </c>
      <c r="O67" s="221" t="str">
        <f t="shared" si="30"/>
        <v/>
      </c>
      <c r="P67" s="173" t="str">
        <f t="shared" si="27"/>
        <v/>
      </c>
      <c r="Q67" s="173" t="str">
        <f t="shared" si="28"/>
        <v/>
      </c>
      <c r="R67" s="173">
        <f t="shared" si="31"/>
        <v>0</v>
      </c>
      <c r="S67" s="464">
        <f t="shared" ref="S67" si="41">1-M67</f>
        <v>1</v>
      </c>
    </row>
    <row r="68" spans="1:20" outlineLevel="1" x14ac:dyDescent="0.25">
      <c r="A68" s="398"/>
      <c r="B68" s="20" t="s">
        <v>16</v>
      </c>
      <c r="C68" s="148">
        <f>'Ihr Pfarrheim, regelm. N.'!H41</f>
        <v>0</v>
      </c>
      <c r="D68" s="148">
        <f>'Ihr Pfarrheim, regelm. N.'!I41</f>
        <v>0</v>
      </c>
      <c r="E68" s="5"/>
      <c r="F68" s="5">
        <f t="shared" si="24"/>
        <v>0</v>
      </c>
      <c r="G68" s="47">
        <f t="shared" si="25"/>
        <v>0</v>
      </c>
      <c r="H68" s="147">
        <f t="shared" si="38"/>
        <v>0</v>
      </c>
      <c r="J68">
        <f t="shared" si="36"/>
        <v>0</v>
      </c>
      <c r="K68">
        <f t="shared" si="29"/>
        <v>0</v>
      </c>
      <c r="L68" s="95">
        <f t="shared" si="26"/>
        <v>0</v>
      </c>
      <c r="M68" s="464"/>
      <c r="O68" s="221" t="str">
        <f t="shared" si="30"/>
        <v/>
      </c>
      <c r="P68" s="173" t="str">
        <f t="shared" si="27"/>
        <v/>
      </c>
      <c r="Q68" s="173" t="str">
        <f t="shared" si="28"/>
        <v/>
      </c>
      <c r="R68" s="173">
        <f t="shared" si="31"/>
        <v>0</v>
      </c>
      <c r="S68" s="468"/>
    </row>
    <row r="69" spans="1:20" outlineLevel="1" x14ac:dyDescent="0.25">
      <c r="A69" s="398"/>
      <c r="B69" s="20" t="s">
        <v>14</v>
      </c>
      <c r="C69" s="148">
        <f>'Ihr Pfarrheim, regelm. N.'!H42</f>
        <v>0</v>
      </c>
      <c r="D69" s="148">
        <f>'Ihr Pfarrheim, regelm. N.'!I42</f>
        <v>0</v>
      </c>
      <c r="E69" s="5"/>
      <c r="F69" s="5">
        <f t="shared" si="24"/>
        <v>0</v>
      </c>
      <c r="G69" s="47">
        <f t="shared" si="25"/>
        <v>0</v>
      </c>
      <c r="H69" s="147">
        <f t="shared" si="38"/>
        <v>0</v>
      </c>
      <c r="J69">
        <f t="shared" si="36"/>
        <v>0</v>
      </c>
      <c r="K69">
        <f t="shared" si="29"/>
        <v>0</v>
      </c>
      <c r="L69" s="95">
        <f t="shared" si="26"/>
        <v>0</v>
      </c>
      <c r="M69" s="464"/>
      <c r="O69" s="221" t="str">
        <f t="shared" si="30"/>
        <v/>
      </c>
      <c r="P69" s="173" t="str">
        <f t="shared" si="27"/>
        <v/>
      </c>
      <c r="Q69" s="173" t="str">
        <f t="shared" si="28"/>
        <v/>
      </c>
      <c r="R69" s="173">
        <f t="shared" si="31"/>
        <v>0</v>
      </c>
      <c r="S69" s="468"/>
    </row>
    <row r="70" spans="1:20" ht="15.75" outlineLevel="1" thickBot="1" x14ac:dyDescent="0.3">
      <c r="A70" s="399"/>
      <c r="B70" s="31" t="s">
        <v>13</v>
      </c>
      <c r="C70" s="160">
        <f>'Ihr Pfarrheim, regelm. N.'!H43</f>
        <v>0</v>
      </c>
      <c r="D70" s="160">
        <f>'Ihr Pfarrheim, regelm. N.'!I43</f>
        <v>0</v>
      </c>
      <c r="E70" s="5"/>
      <c r="F70" s="5">
        <f t="shared" si="24"/>
        <v>0</v>
      </c>
      <c r="G70" s="47">
        <f t="shared" si="25"/>
        <v>0</v>
      </c>
      <c r="H70" s="147">
        <f t="shared" si="38"/>
        <v>0</v>
      </c>
      <c r="J70">
        <f t="shared" si="36"/>
        <v>0</v>
      </c>
      <c r="K70">
        <f t="shared" si="29"/>
        <v>0</v>
      </c>
      <c r="L70" s="95">
        <f t="shared" si="26"/>
        <v>0</v>
      </c>
      <c r="M70" s="464"/>
      <c r="O70" s="221" t="str">
        <f t="shared" si="30"/>
        <v/>
      </c>
      <c r="P70" s="173" t="str">
        <f t="shared" si="27"/>
        <v/>
      </c>
      <c r="Q70" s="173" t="str">
        <f t="shared" si="28"/>
        <v/>
      </c>
      <c r="R70" s="173">
        <f t="shared" si="31"/>
        <v>0</v>
      </c>
      <c r="S70" s="468"/>
    </row>
    <row r="71" spans="1:20" outlineLevel="1" x14ac:dyDescent="0.25">
      <c r="A71" s="397" t="s">
        <v>21</v>
      </c>
      <c r="B71" s="6" t="s">
        <v>15</v>
      </c>
      <c r="C71" s="152">
        <f>'Ihr Pfarrheim, regelm. N.'!H44</f>
        <v>0</v>
      </c>
      <c r="D71" s="152">
        <f>'Ihr Pfarrheim, regelm. N.'!I44</f>
        <v>0</v>
      </c>
      <c r="E71" s="79"/>
      <c r="F71" s="79">
        <f t="shared" si="24"/>
        <v>0</v>
      </c>
      <c r="G71" s="122">
        <f t="shared" si="25"/>
        <v>0</v>
      </c>
      <c r="H71" s="147">
        <f t="shared" si="38"/>
        <v>0</v>
      </c>
      <c r="J71">
        <f t="shared" si="36"/>
        <v>0</v>
      </c>
      <c r="K71">
        <f t="shared" si="29"/>
        <v>0</v>
      </c>
      <c r="L71" s="95">
        <f t="shared" si="26"/>
        <v>0</v>
      </c>
      <c r="M71" s="464">
        <f>(L71+L72+L73+L74)</f>
        <v>0</v>
      </c>
      <c r="O71" s="221" t="str">
        <f t="shared" si="30"/>
        <v/>
      </c>
      <c r="P71" s="173" t="str">
        <f t="shared" si="27"/>
        <v/>
      </c>
      <c r="Q71" s="173" t="str">
        <f t="shared" si="28"/>
        <v/>
      </c>
      <c r="R71" s="173">
        <f t="shared" si="31"/>
        <v>0</v>
      </c>
      <c r="S71" s="464">
        <f t="shared" ref="S71" si="42">1-M71</f>
        <v>1</v>
      </c>
    </row>
    <row r="72" spans="1:20" outlineLevel="1" x14ac:dyDescent="0.25">
      <c r="A72" s="398"/>
      <c r="B72" s="20" t="s">
        <v>16</v>
      </c>
      <c r="C72" s="148">
        <f>'Ihr Pfarrheim, regelm. N.'!H45</f>
        <v>0</v>
      </c>
      <c r="D72" s="148">
        <f>'Ihr Pfarrheim, regelm. N.'!I45</f>
        <v>0</v>
      </c>
      <c r="E72" s="5"/>
      <c r="F72" s="5">
        <f t="shared" si="24"/>
        <v>0</v>
      </c>
      <c r="G72" s="47">
        <f t="shared" si="25"/>
        <v>0</v>
      </c>
      <c r="H72" s="147">
        <f t="shared" si="38"/>
        <v>0</v>
      </c>
      <c r="J72">
        <f t="shared" si="36"/>
        <v>0</v>
      </c>
      <c r="K72">
        <f t="shared" si="29"/>
        <v>0</v>
      </c>
      <c r="L72" s="95">
        <f t="shared" si="26"/>
        <v>0</v>
      </c>
      <c r="M72" s="464"/>
      <c r="O72" s="221" t="str">
        <f t="shared" si="30"/>
        <v/>
      </c>
      <c r="P72" s="173" t="str">
        <f t="shared" si="27"/>
        <v/>
      </c>
      <c r="Q72" s="173" t="str">
        <f t="shared" si="28"/>
        <v/>
      </c>
      <c r="R72" s="173">
        <f t="shared" si="31"/>
        <v>0</v>
      </c>
      <c r="S72" s="468"/>
    </row>
    <row r="73" spans="1:20" outlineLevel="1" x14ac:dyDescent="0.25">
      <c r="A73" s="398"/>
      <c r="B73" s="20" t="s">
        <v>14</v>
      </c>
      <c r="C73" s="148">
        <f>'Ihr Pfarrheim, regelm. N.'!H46</f>
        <v>0</v>
      </c>
      <c r="D73" s="148">
        <f>'Ihr Pfarrheim, regelm. N.'!I46</f>
        <v>0</v>
      </c>
      <c r="E73" s="5"/>
      <c r="F73" s="5">
        <f t="shared" si="24"/>
        <v>0</v>
      </c>
      <c r="G73" s="47">
        <f t="shared" si="25"/>
        <v>0</v>
      </c>
      <c r="H73" s="147">
        <f t="shared" si="38"/>
        <v>0</v>
      </c>
      <c r="J73">
        <f t="shared" si="36"/>
        <v>0</v>
      </c>
      <c r="K73">
        <f t="shared" si="29"/>
        <v>0</v>
      </c>
      <c r="L73" s="95">
        <f t="shared" si="26"/>
        <v>0</v>
      </c>
      <c r="M73" s="464"/>
      <c r="O73" s="221" t="str">
        <f t="shared" si="30"/>
        <v/>
      </c>
      <c r="P73" s="173" t="str">
        <f t="shared" si="27"/>
        <v/>
      </c>
      <c r="Q73" s="173" t="str">
        <f t="shared" si="28"/>
        <v/>
      </c>
      <c r="R73" s="173">
        <f t="shared" si="31"/>
        <v>0</v>
      </c>
      <c r="S73" s="468"/>
    </row>
    <row r="74" spans="1:20" ht="15.75" outlineLevel="1" thickBot="1" x14ac:dyDescent="0.3">
      <c r="A74" s="399"/>
      <c r="B74" s="31" t="s">
        <v>13</v>
      </c>
      <c r="C74" s="160">
        <f>'Ihr Pfarrheim, regelm. N.'!H47</f>
        <v>0</v>
      </c>
      <c r="D74" s="160">
        <f>'Ihr Pfarrheim, regelm. N.'!I47</f>
        <v>0</v>
      </c>
      <c r="E74" s="82"/>
      <c r="F74" s="82">
        <f t="shared" si="24"/>
        <v>0</v>
      </c>
      <c r="G74" s="33">
        <f t="shared" si="25"/>
        <v>0</v>
      </c>
      <c r="H74" s="147">
        <f t="shared" si="38"/>
        <v>0</v>
      </c>
      <c r="J74">
        <f t="shared" si="36"/>
        <v>0</v>
      </c>
      <c r="K74">
        <f t="shared" si="29"/>
        <v>0</v>
      </c>
      <c r="L74" s="95">
        <f t="shared" si="26"/>
        <v>0</v>
      </c>
      <c r="M74" s="464"/>
      <c r="O74" s="221" t="str">
        <f t="shared" si="30"/>
        <v/>
      </c>
      <c r="P74" s="173" t="str">
        <f t="shared" si="27"/>
        <v/>
      </c>
      <c r="Q74" s="173" t="str">
        <f t="shared" si="28"/>
        <v/>
      </c>
      <c r="R74" s="173">
        <f t="shared" si="31"/>
        <v>0</v>
      </c>
      <c r="S74" s="468"/>
    </row>
    <row r="75" spans="1:20" outlineLevel="1" x14ac:dyDescent="0.25">
      <c r="A75" s="397" t="s">
        <v>22</v>
      </c>
      <c r="B75" s="6" t="s">
        <v>15</v>
      </c>
      <c r="C75" s="152">
        <f>'Ihr Pfarrheim, regelm. N.'!H48</f>
        <v>0</v>
      </c>
      <c r="D75" s="152">
        <f>'Ihr Pfarrheim, regelm. N.'!I48</f>
        <v>0</v>
      </c>
      <c r="E75" s="79"/>
      <c r="F75" s="79">
        <f t="shared" si="24"/>
        <v>0</v>
      </c>
      <c r="G75" s="122">
        <f t="shared" si="25"/>
        <v>0</v>
      </c>
      <c r="H75" s="147">
        <f t="shared" si="38"/>
        <v>0</v>
      </c>
      <c r="J75">
        <f t="shared" si="36"/>
        <v>0</v>
      </c>
      <c r="K75">
        <f t="shared" si="29"/>
        <v>0</v>
      </c>
      <c r="L75" s="95">
        <f t="shared" si="26"/>
        <v>0</v>
      </c>
      <c r="M75" s="464">
        <f>(L75+L76+L77+L78)</f>
        <v>0</v>
      </c>
      <c r="O75" s="221" t="str">
        <f t="shared" si="30"/>
        <v/>
      </c>
      <c r="P75" s="173" t="str">
        <f t="shared" si="27"/>
        <v/>
      </c>
      <c r="Q75" s="173" t="str">
        <f t="shared" si="28"/>
        <v/>
      </c>
      <c r="R75" s="173">
        <f t="shared" si="31"/>
        <v>0</v>
      </c>
      <c r="S75" s="464">
        <f t="shared" ref="S75" si="43">1-M75</f>
        <v>1</v>
      </c>
    </row>
    <row r="76" spans="1:20" outlineLevel="1" x14ac:dyDescent="0.25">
      <c r="A76" s="398"/>
      <c r="B76" s="20" t="s">
        <v>16</v>
      </c>
      <c r="C76" s="148">
        <f>'Ihr Pfarrheim, regelm. N.'!H49</f>
        <v>0</v>
      </c>
      <c r="D76" s="148">
        <f>'Ihr Pfarrheim, regelm. N.'!I49</f>
        <v>0</v>
      </c>
      <c r="E76" s="5"/>
      <c r="F76" s="5">
        <f t="shared" si="24"/>
        <v>0</v>
      </c>
      <c r="G76" s="47">
        <f t="shared" si="25"/>
        <v>0</v>
      </c>
      <c r="H76" s="147">
        <f t="shared" si="38"/>
        <v>0</v>
      </c>
      <c r="J76">
        <f t="shared" si="36"/>
        <v>0</v>
      </c>
      <c r="K76">
        <f t="shared" si="29"/>
        <v>0</v>
      </c>
      <c r="L76" s="95">
        <f t="shared" si="26"/>
        <v>0</v>
      </c>
      <c r="M76" s="464"/>
      <c r="O76" s="221" t="str">
        <f t="shared" si="30"/>
        <v/>
      </c>
      <c r="P76" s="173" t="str">
        <f t="shared" si="27"/>
        <v/>
      </c>
      <c r="Q76" s="173" t="str">
        <f t="shared" si="28"/>
        <v/>
      </c>
      <c r="R76" s="173">
        <f t="shared" si="31"/>
        <v>0</v>
      </c>
      <c r="S76" s="468"/>
    </row>
    <row r="77" spans="1:20" outlineLevel="1" x14ac:dyDescent="0.25">
      <c r="A77" s="398"/>
      <c r="B77" s="20" t="s">
        <v>14</v>
      </c>
      <c r="C77" s="148">
        <f>'Ihr Pfarrheim, regelm. N.'!H50</f>
        <v>0</v>
      </c>
      <c r="D77" s="148">
        <f>'Ihr Pfarrheim, regelm. N.'!I50</f>
        <v>0</v>
      </c>
      <c r="E77" s="5"/>
      <c r="F77" s="5">
        <f t="shared" si="24"/>
        <v>0</v>
      </c>
      <c r="G77" s="47">
        <f t="shared" si="25"/>
        <v>0</v>
      </c>
      <c r="H77" s="147">
        <f t="shared" si="38"/>
        <v>0</v>
      </c>
      <c r="J77">
        <f t="shared" si="36"/>
        <v>0</v>
      </c>
      <c r="K77">
        <f t="shared" si="29"/>
        <v>0</v>
      </c>
      <c r="L77" s="95">
        <f t="shared" si="26"/>
        <v>0</v>
      </c>
      <c r="M77" s="464"/>
      <c r="O77" s="221" t="str">
        <f t="shared" si="30"/>
        <v/>
      </c>
      <c r="P77" s="173" t="str">
        <f t="shared" si="27"/>
        <v/>
      </c>
      <c r="Q77" s="173" t="str">
        <f t="shared" si="28"/>
        <v/>
      </c>
      <c r="R77" s="173">
        <f t="shared" si="31"/>
        <v>0</v>
      </c>
      <c r="S77" s="468"/>
    </row>
    <row r="78" spans="1:20" ht="15.75" outlineLevel="1" thickBot="1" x14ac:dyDescent="0.3">
      <c r="A78" s="399"/>
      <c r="B78" s="31" t="s">
        <v>13</v>
      </c>
      <c r="C78" s="160">
        <f>'Ihr Pfarrheim, regelm. N.'!H51</f>
        <v>0</v>
      </c>
      <c r="D78" s="160">
        <f>'Ihr Pfarrheim, regelm. N.'!I51</f>
        <v>0</v>
      </c>
      <c r="E78" s="82"/>
      <c r="F78" s="82">
        <f t="shared" si="24"/>
        <v>0</v>
      </c>
      <c r="G78" s="33">
        <f t="shared" si="25"/>
        <v>0</v>
      </c>
      <c r="H78" s="147">
        <f t="shared" si="38"/>
        <v>0</v>
      </c>
      <c r="J78">
        <f t="shared" si="36"/>
        <v>0</v>
      </c>
      <c r="K78">
        <f t="shared" si="29"/>
        <v>0</v>
      </c>
      <c r="L78" s="95">
        <f t="shared" si="26"/>
        <v>0</v>
      </c>
      <c r="M78" s="464"/>
      <c r="O78" s="221" t="str">
        <f t="shared" si="30"/>
        <v/>
      </c>
      <c r="P78" s="173" t="str">
        <f t="shared" si="27"/>
        <v/>
      </c>
      <c r="Q78" s="173" t="str">
        <f t="shared" si="28"/>
        <v/>
      </c>
      <c r="R78" s="173">
        <f t="shared" si="31"/>
        <v>0</v>
      </c>
      <c r="S78" s="468"/>
      <c r="T78" s="169"/>
    </row>
    <row r="79" spans="1:20" outlineLevel="1" x14ac:dyDescent="0.25">
      <c r="M79" s="169">
        <f>(M75+M71+M67+M63+M59+M55+M51)/7</f>
        <v>0</v>
      </c>
      <c r="O79" s="224">
        <f>SUM(O51:O78)/7</f>
        <v>0</v>
      </c>
      <c r="P79" s="183">
        <f>SUM(P51:P78)/7</f>
        <v>0</v>
      </c>
      <c r="Q79" s="183">
        <f>SUM(Q51:Q78)/7</f>
        <v>0</v>
      </c>
      <c r="R79" s="183">
        <f>SUM(R51:R78)/7</f>
        <v>0</v>
      </c>
      <c r="S79" s="169">
        <f>(S75+S71+S67+S63+S59+S55+S51)/7</f>
        <v>1</v>
      </c>
      <c r="T79" s="357">
        <f>SUM(P79:S79)</f>
        <v>1</v>
      </c>
    </row>
    <row r="80" spans="1:20" outlineLevel="1" x14ac:dyDescent="0.25">
      <c r="M80" s="169"/>
      <c r="O80" s="224"/>
      <c r="P80" s="333">
        <f>P79/T79</f>
        <v>0</v>
      </c>
      <c r="Q80" s="333">
        <f>Q79/T79</f>
        <v>0</v>
      </c>
      <c r="R80" s="333">
        <f>R79/T79</f>
        <v>0</v>
      </c>
      <c r="S80" s="333">
        <f>S79/T79</f>
        <v>1</v>
      </c>
      <c r="T80" s="330">
        <f>SUM(P80:S80)</f>
        <v>1</v>
      </c>
    </row>
    <row r="81" spans="1:44" outlineLevel="1" x14ac:dyDescent="0.25">
      <c r="M81" s="169"/>
      <c r="O81" s="224"/>
      <c r="P81" s="334">
        <f>IF($S$41&lt;0,P79/$M$41,P80)</f>
        <v>0</v>
      </c>
      <c r="Q81" s="334">
        <f>IF($S$41&lt;0,Q79/$M$41,Q80)</f>
        <v>0</v>
      </c>
      <c r="R81" s="334">
        <f>IF($S$41&lt;0,R79/$M$41,R80)</f>
        <v>0</v>
      </c>
      <c r="S81" s="335">
        <f>1-P81-Q81-R81</f>
        <v>1</v>
      </c>
    </row>
    <row r="82" spans="1:44" outlineLevel="1" x14ac:dyDescent="0.25">
      <c r="M82" s="169"/>
      <c r="O82" s="224"/>
      <c r="P82" s="183"/>
      <c r="Q82" s="183"/>
      <c r="R82" s="183"/>
      <c r="S82" s="169"/>
    </row>
    <row r="83" spans="1:44" x14ac:dyDescent="0.25">
      <c r="M83" s="169"/>
      <c r="O83" s="222"/>
      <c r="P83" s="169"/>
      <c r="Q83" s="169"/>
      <c r="R83" s="169"/>
      <c r="S83" s="169"/>
    </row>
    <row r="84" spans="1:44" ht="15.75" thickBot="1" x14ac:dyDescent="0.3">
      <c r="A84" s="168" t="s">
        <v>53</v>
      </c>
      <c r="B84" s="82"/>
      <c r="O84" s="220" t="s">
        <v>237</v>
      </c>
      <c r="P84" s="182" t="s">
        <v>197</v>
      </c>
      <c r="Q84" s="182" t="s">
        <v>105</v>
      </c>
      <c r="R84" s="182" t="s">
        <v>50</v>
      </c>
      <c r="S84" s="331" t="s">
        <v>238</v>
      </c>
      <c r="AH84" s="4" t="s">
        <v>255</v>
      </c>
      <c r="AL84" s="12" t="s">
        <v>252</v>
      </c>
      <c r="AN84" s="247" t="s">
        <v>197</v>
      </c>
      <c r="AO84" s="247" t="s">
        <v>105</v>
      </c>
      <c r="AP84" s="247" t="s">
        <v>50</v>
      </c>
      <c r="AQ84" s="247" t="s">
        <v>253</v>
      </c>
    </row>
    <row r="85" spans="1:44" outlineLevel="1" x14ac:dyDescent="0.25">
      <c r="A85" s="397" t="s">
        <v>12</v>
      </c>
      <c r="B85" s="6" t="s">
        <v>15</v>
      </c>
      <c r="C85" s="152">
        <f>'Ihr Pfarrheim, regelm. N.'!L24</f>
        <v>0</v>
      </c>
      <c r="D85" s="152">
        <f>'Ihr Pfarrheim, regelm. N.'!M24</f>
        <v>0</v>
      </c>
      <c r="E85" s="79"/>
      <c r="F85" s="79">
        <f t="shared" ref="F85:F112" si="44">VLOOKUP(C85,$C$2:$D$5,2,FALSE)</f>
        <v>0</v>
      </c>
      <c r="G85" s="122">
        <f t="shared" ref="G85:G112" si="45">VLOOKUP(D85,$H$2:$I$7,2,FALSE)</f>
        <v>0</v>
      </c>
      <c r="H85" s="121">
        <f>G85+F85</f>
        <v>0</v>
      </c>
      <c r="J85">
        <f>VLOOKUP(C85,$E$2:$G$5,3,FALSE)</f>
        <v>0</v>
      </c>
      <c r="K85">
        <f>VLOOKUP(D85,$K$2:$M$7,3,FALSE)</f>
        <v>0</v>
      </c>
      <c r="L85" s="95">
        <f t="shared" ref="L85:L112" si="46">J85*K85</f>
        <v>0</v>
      </c>
      <c r="M85" s="464">
        <f>(L85+L86+L87+L88)</f>
        <v>0</v>
      </c>
      <c r="O85" s="221" t="str">
        <f>IF(H85&gt;=20,L85,"")</f>
        <v/>
      </c>
      <c r="P85" s="173" t="str">
        <f>IF(H85&gt;30,L85,"")</f>
        <v/>
      </c>
      <c r="Q85" s="173" t="str">
        <f>IF(AND(H85&gt;20,H85&lt;30),L85,"")</f>
        <v/>
      </c>
      <c r="R85" s="173">
        <f>IF(H85&lt;20,L85,"")</f>
        <v>0</v>
      </c>
      <c r="S85" s="464">
        <f>1-M85</f>
        <v>1</v>
      </c>
      <c r="AH85" s="12">
        <v>1</v>
      </c>
      <c r="AI85" s="190">
        <f>'Ihr Pfarrheim, Sondernutz.'!AH17</f>
        <v>0</v>
      </c>
      <c r="AJ85" s="190">
        <f>'Ihr Pfarrheim, Sondernutz.'!AI17</f>
        <v>0</v>
      </c>
      <c r="AL85" s="190">
        <f>COUNTA('Ihr Pfarrheim, Sondernutz.'!Y29:Y40)</f>
        <v>0</v>
      </c>
      <c r="AN85" s="12" t="str">
        <f>IF(AI85="g",AL85,"")</f>
        <v/>
      </c>
      <c r="AO85" s="12" t="str">
        <f>IF(AI85="k",AL85,"")</f>
        <v/>
      </c>
      <c r="AP85" s="12" t="str">
        <f>IF(AI85="e",AL85,"")</f>
        <v/>
      </c>
      <c r="AQ85">
        <f>12-AL85</f>
        <v>12</v>
      </c>
    </row>
    <row r="86" spans="1:44" outlineLevel="1" x14ac:dyDescent="0.25">
      <c r="A86" s="398"/>
      <c r="B86" s="20" t="s">
        <v>16</v>
      </c>
      <c r="C86" s="148">
        <f>'Ihr Pfarrheim, regelm. N.'!L25</f>
        <v>0</v>
      </c>
      <c r="D86" s="148">
        <f>'Ihr Pfarrheim, regelm. N.'!M25</f>
        <v>0</v>
      </c>
      <c r="E86" s="5"/>
      <c r="F86" s="5">
        <f t="shared" si="44"/>
        <v>0</v>
      </c>
      <c r="G86" s="47">
        <f t="shared" si="45"/>
        <v>0</v>
      </c>
      <c r="H86" s="121">
        <f>G86+F86</f>
        <v>0</v>
      </c>
      <c r="J86">
        <f>VLOOKUP(C86,$E$2:$G$5,3,FALSE)</f>
        <v>0</v>
      </c>
      <c r="K86">
        <f t="shared" ref="K86:K112" si="47">VLOOKUP(D86,$K$2:$M$7,3,FALSE)</f>
        <v>0</v>
      </c>
      <c r="L86" s="95">
        <f t="shared" si="46"/>
        <v>0</v>
      </c>
      <c r="M86" s="464"/>
      <c r="O86" s="221" t="str">
        <f t="shared" ref="O86:O112" si="48">IF(H86&gt;=20,L86,"")</f>
        <v/>
      </c>
      <c r="P86" s="173" t="str">
        <f t="shared" ref="P86:P112" si="49">IF(H86&gt;30,L86,"")</f>
        <v/>
      </c>
      <c r="Q86" s="173" t="str">
        <f t="shared" ref="Q86:Q112" si="50">IF(AND(H86&gt;20,H86&lt;30),L86,"")</f>
        <v/>
      </c>
      <c r="R86" s="173">
        <f t="shared" ref="R86:R112" si="51">IF(H86&lt;20,L86,"")</f>
        <v>0</v>
      </c>
      <c r="S86" s="468"/>
      <c r="AH86" s="12">
        <v>2</v>
      </c>
      <c r="AI86" s="307">
        <f>'Ihr Pfarrheim, Sondernutz.'!AH18</f>
        <v>0</v>
      </c>
      <c r="AJ86" s="307">
        <f>'Ihr Pfarrheim, Sondernutz.'!AI18</f>
        <v>0</v>
      </c>
      <c r="AL86" s="190">
        <f>COUNTA('Ihr Pfarrheim, Sondernutz.'!N29:N40)</f>
        <v>0</v>
      </c>
      <c r="AN86" s="12" t="str">
        <f t="shared" ref="AN86:AN94" si="52">IF(AI86="g",AL86,"")</f>
        <v/>
      </c>
      <c r="AO86" s="12" t="str">
        <f t="shared" ref="AO86:AO94" si="53">IF(AI86="k",AL86,"")</f>
        <v/>
      </c>
      <c r="AP86" s="12" t="str">
        <f t="shared" ref="AP86:AP94" si="54">IF(AI86="e",AL86,"")</f>
        <v/>
      </c>
      <c r="AQ86">
        <f t="shared" ref="AQ86:AQ94" si="55">12-AL86</f>
        <v>12</v>
      </c>
    </row>
    <row r="87" spans="1:44" outlineLevel="1" x14ac:dyDescent="0.25">
      <c r="A87" s="398"/>
      <c r="B87" s="20" t="s">
        <v>14</v>
      </c>
      <c r="C87" s="148">
        <f>'Ihr Pfarrheim, regelm. N.'!L26</f>
        <v>0</v>
      </c>
      <c r="D87" s="148">
        <f>'Ihr Pfarrheim, regelm. N.'!M26</f>
        <v>0</v>
      </c>
      <c r="E87" s="5"/>
      <c r="F87" s="5">
        <f t="shared" si="44"/>
        <v>0</v>
      </c>
      <c r="G87" s="47">
        <f t="shared" si="45"/>
        <v>0</v>
      </c>
      <c r="H87" s="121">
        <f>G87+F87</f>
        <v>0</v>
      </c>
      <c r="I87" s="12"/>
      <c r="J87">
        <f>VLOOKUP(C87,$E$2:$G$5,3,FALSE)</f>
        <v>0</v>
      </c>
      <c r="K87">
        <f t="shared" si="47"/>
        <v>0</v>
      </c>
      <c r="L87" s="95">
        <f t="shared" si="46"/>
        <v>0</v>
      </c>
      <c r="M87" s="464"/>
      <c r="O87" s="221" t="str">
        <f t="shared" si="48"/>
        <v/>
      </c>
      <c r="P87" s="173" t="str">
        <f t="shared" si="49"/>
        <v/>
      </c>
      <c r="Q87" s="173" t="str">
        <f t="shared" si="50"/>
        <v/>
      </c>
      <c r="R87" s="173">
        <f t="shared" si="51"/>
        <v>0</v>
      </c>
      <c r="S87" s="468"/>
      <c r="AH87" s="12">
        <v>3</v>
      </c>
      <c r="AI87" s="307">
        <f>'Ihr Pfarrheim, Sondernutz.'!AH19</f>
        <v>0</v>
      </c>
      <c r="AJ87" s="307">
        <f>'Ihr Pfarrheim, Sondernutz.'!AI19</f>
        <v>0</v>
      </c>
      <c r="AL87" s="190">
        <f>COUNTA('Ihr Pfarrheim, Sondernutz.'!AA29:AA40)</f>
        <v>0</v>
      </c>
      <c r="AN87" s="12" t="str">
        <f t="shared" si="52"/>
        <v/>
      </c>
      <c r="AO87" s="12" t="str">
        <f t="shared" si="53"/>
        <v/>
      </c>
      <c r="AP87" s="12" t="str">
        <f t="shared" si="54"/>
        <v/>
      </c>
      <c r="AQ87">
        <f t="shared" si="55"/>
        <v>12</v>
      </c>
    </row>
    <row r="88" spans="1:44" ht="15.75" outlineLevel="1" thickBot="1" x14ac:dyDescent="0.3">
      <c r="A88" s="399"/>
      <c r="B88" s="31" t="s">
        <v>13</v>
      </c>
      <c r="C88" s="160">
        <f>'Ihr Pfarrheim, regelm. N.'!L27</f>
        <v>0</v>
      </c>
      <c r="D88" s="160">
        <f>'Ihr Pfarrheim, regelm. N.'!M27</f>
        <v>0</v>
      </c>
      <c r="E88" s="82"/>
      <c r="F88" s="82">
        <f t="shared" si="44"/>
        <v>0</v>
      </c>
      <c r="G88" s="33">
        <f t="shared" si="45"/>
        <v>0</v>
      </c>
      <c r="H88" s="121">
        <f>G88+F88</f>
        <v>0</v>
      </c>
      <c r="J88">
        <f>VLOOKUP(C88,$E$2:$G$5,3,FALSE)</f>
        <v>0</v>
      </c>
      <c r="K88">
        <f t="shared" si="47"/>
        <v>0</v>
      </c>
      <c r="L88" s="95">
        <f t="shared" si="46"/>
        <v>0</v>
      </c>
      <c r="M88" s="464"/>
      <c r="O88" s="221" t="str">
        <f t="shared" si="48"/>
        <v/>
      </c>
      <c r="P88" s="173" t="str">
        <f t="shared" si="49"/>
        <v/>
      </c>
      <c r="Q88" s="173" t="str">
        <f t="shared" si="50"/>
        <v/>
      </c>
      <c r="R88" s="173">
        <f t="shared" si="51"/>
        <v>0</v>
      </c>
      <c r="S88" s="468"/>
      <c r="AH88" s="12">
        <v>4</v>
      </c>
      <c r="AI88" s="307">
        <f>'Ihr Pfarrheim, Sondernutz.'!AH20</f>
        <v>0</v>
      </c>
      <c r="AJ88" s="307">
        <f>'Ihr Pfarrheim, Sondernutz.'!AI20</f>
        <v>0</v>
      </c>
      <c r="AL88" s="190">
        <f>COUNTA('Ihr Pfarrheim, Sondernutz.'!AB29:AB40)</f>
        <v>0</v>
      </c>
      <c r="AN88" s="12" t="str">
        <f t="shared" si="52"/>
        <v/>
      </c>
      <c r="AO88" s="12" t="str">
        <f t="shared" si="53"/>
        <v/>
      </c>
      <c r="AP88" s="12" t="str">
        <f t="shared" si="54"/>
        <v/>
      </c>
      <c r="AQ88">
        <f t="shared" si="55"/>
        <v>12</v>
      </c>
    </row>
    <row r="89" spans="1:44" outlineLevel="1" x14ac:dyDescent="0.25">
      <c r="A89" s="397" t="s">
        <v>17</v>
      </c>
      <c r="B89" s="6" t="s">
        <v>15</v>
      </c>
      <c r="C89" s="152">
        <f>'Ihr Pfarrheim, regelm. N.'!L28</f>
        <v>0</v>
      </c>
      <c r="D89" s="152">
        <f>'Ihr Pfarrheim, regelm. N.'!M28</f>
        <v>0</v>
      </c>
      <c r="E89" s="79"/>
      <c r="F89" s="79">
        <f t="shared" si="44"/>
        <v>0</v>
      </c>
      <c r="G89" s="122">
        <f t="shared" si="45"/>
        <v>0</v>
      </c>
      <c r="H89" s="147">
        <f>G89+F89</f>
        <v>0</v>
      </c>
      <c r="J89">
        <f t="shared" ref="J89:J112" si="56">VLOOKUP(C89,$E$2:$G$5,3,FALSE)</f>
        <v>0</v>
      </c>
      <c r="K89">
        <f t="shared" si="47"/>
        <v>0</v>
      </c>
      <c r="L89" s="95">
        <f t="shared" si="46"/>
        <v>0</v>
      </c>
      <c r="M89" s="464">
        <f>(L89+L90+L91+L92)</f>
        <v>0</v>
      </c>
      <c r="O89" s="221" t="str">
        <f t="shared" si="48"/>
        <v/>
      </c>
      <c r="P89" s="173" t="str">
        <f t="shared" si="49"/>
        <v/>
      </c>
      <c r="Q89" s="173" t="str">
        <f t="shared" si="50"/>
        <v/>
      </c>
      <c r="R89" s="173">
        <f t="shared" si="51"/>
        <v>0</v>
      </c>
      <c r="S89" s="464">
        <f t="shared" ref="S89" si="57">1-M89</f>
        <v>1</v>
      </c>
      <c r="AH89" s="12">
        <v>5</v>
      </c>
      <c r="AI89" s="307">
        <f>'Ihr Pfarrheim, Sondernutz.'!AH21</f>
        <v>0</v>
      </c>
      <c r="AJ89" s="307">
        <f>'Ihr Pfarrheim, Sondernutz.'!AI21</f>
        <v>0</v>
      </c>
      <c r="AL89" s="190">
        <f>COUNTA('Ihr Pfarrheim, Sondernutz.'!AC29:AC40)</f>
        <v>0</v>
      </c>
      <c r="AN89" s="12" t="str">
        <f t="shared" si="52"/>
        <v/>
      </c>
      <c r="AO89" s="12" t="str">
        <f t="shared" si="53"/>
        <v/>
      </c>
      <c r="AP89" s="12" t="str">
        <f t="shared" si="54"/>
        <v/>
      </c>
      <c r="AQ89">
        <f t="shared" si="55"/>
        <v>12</v>
      </c>
    </row>
    <row r="90" spans="1:44" outlineLevel="1" x14ac:dyDescent="0.25">
      <c r="A90" s="398"/>
      <c r="B90" s="20" t="s">
        <v>16</v>
      </c>
      <c r="C90" s="148">
        <f>'Ihr Pfarrheim, regelm. N.'!L29</f>
        <v>0</v>
      </c>
      <c r="D90" s="148">
        <f>'Ihr Pfarrheim, regelm. N.'!M29</f>
        <v>0</v>
      </c>
      <c r="E90" s="5"/>
      <c r="F90" s="5">
        <f t="shared" si="44"/>
        <v>0</v>
      </c>
      <c r="G90" s="47">
        <f t="shared" si="45"/>
        <v>0</v>
      </c>
      <c r="H90" s="147">
        <f t="shared" ref="H90:H112" si="58">G90+F90</f>
        <v>0</v>
      </c>
      <c r="J90">
        <f t="shared" si="56"/>
        <v>0</v>
      </c>
      <c r="K90">
        <f t="shared" si="47"/>
        <v>0</v>
      </c>
      <c r="L90" s="95">
        <f t="shared" si="46"/>
        <v>0</v>
      </c>
      <c r="M90" s="464"/>
      <c r="O90" s="221" t="str">
        <f t="shared" si="48"/>
        <v/>
      </c>
      <c r="P90" s="173" t="str">
        <f t="shared" si="49"/>
        <v/>
      </c>
      <c r="Q90" s="173" t="str">
        <f t="shared" si="50"/>
        <v/>
      </c>
      <c r="R90" s="173">
        <f t="shared" si="51"/>
        <v>0</v>
      </c>
      <c r="S90" s="468"/>
      <c r="AH90" s="12">
        <v>6</v>
      </c>
      <c r="AI90" s="307">
        <f>'Ihr Pfarrheim, Sondernutz.'!AH22</f>
        <v>0</v>
      </c>
      <c r="AJ90" s="307">
        <f>'Ihr Pfarrheim, Sondernutz.'!AI22</f>
        <v>0</v>
      </c>
      <c r="AL90" s="190">
        <f>COUNTA('BEISPIEL, Sondernutzungen'!AD$29:AD$40)</f>
        <v>0</v>
      </c>
      <c r="AN90" s="12" t="str">
        <f t="shared" si="52"/>
        <v/>
      </c>
      <c r="AO90" s="12" t="str">
        <f t="shared" si="53"/>
        <v/>
      </c>
      <c r="AP90" s="12" t="str">
        <f t="shared" si="54"/>
        <v/>
      </c>
      <c r="AQ90">
        <f t="shared" si="55"/>
        <v>12</v>
      </c>
    </row>
    <row r="91" spans="1:44" outlineLevel="1" x14ac:dyDescent="0.25">
      <c r="A91" s="398"/>
      <c r="B91" s="20" t="s">
        <v>14</v>
      </c>
      <c r="C91" s="148">
        <f>'Ihr Pfarrheim, regelm. N.'!L30</f>
        <v>0</v>
      </c>
      <c r="D91" s="148">
        <f>'Ihr Pfarrheim, regelm. N.'!M30</f>
        <v>0</v>
      </c>
      <c r="E91" s="5"/>
      <c r="F91" s="5">
        <f t="shared" si="44"/>
        <v>0</v>
      </c>
      <c r="G91" s="47">
        <f t="shared" si="45"/>
        <v>0</v>
      </c>
      <c r="H91" s="147">
        <f t="shared" si="58"/>
        <v>0</v>
      </c>
      <c r="J91">
        <f t="shared" si="56"/>
        <v>0</v>
      </c>
      <c r="K91">
        <f t="shared" si="47"/>
        <v>0</v>
      </c>
      <c r="L91" s="95">
        <f t="shared" si="46"/>
        <v>0</v>
      </c>
      <c r="M91" s="464"/>
      <c r="O91" s="221" t="str">
        <f t="shared" si="48"/>
        <v/>
      </c>
      <c r="P91" s="173" t="str">
        <f t="shared" si="49"/>
        <v/>
      </c>
      <c r="Q91" s="173" t="str">
        <f t="shared" si="50"/>
        <v/>
      </c>
      <c r="R91" s="173">
        <f t="shared" si="51"/>
        <v>0</v>
      </c>
      <c r="S91" s="468"/>
      <c r="AH91" s="12">
        <v>7</v>
      </c>
      <c r="AI91" s="307">
        <f>'Ihr Pfarrheim, Sondernutz.'!AH23</f>
        <v>0</v>
      </c>
      <c r="AJ91" s="307">
        <f>'Ihr Pfarrheim, Sondernutz.'!AI23</f>
        <v>0</v>
      </c>
      <c r="AL91" s="190">
        <f>COUNTA('Ihr Pfarrheim, Sondernutz.'!AE29:AE40)</f>
        <v>0</v>
      </c>
      <c r="AN91" s="12" t="str">
        <f t="shared" si="52"/>
        <v/>
      </c>
      <c r="AO91" s="12" t="str">
        <f t="shared" si="53"/>
        <v/>
      </c>
      <c r="AP91" s="12" t="str">
        <f t="shared" si="54"/>
        <v/>
      </c>
      <c r="AQ91">
        <f t="shared" si="55"/>
        <v>12</v>
      </c>
    </row>
    <row r="92" spans="1:44" ht="15.75" outlineLevel="1" thickBot="1" x14ac:dyDescent="0.3">
      <c r="A92" s="399"/>
      <c r="B92" s="31" t="s">
        <v>13</v>
      </c>
      <c r="C92" s="160">
        <f>'Ihr Pfarrheim, regelm. N.'!L31</f>
        <v>0</v>
      </c>
      <c r="D92" s="160">
        <f>'Ihr Pfarrheim, regelm. N.'!M31</f>
        <v>0</v>
      </c>
      <c r="E92" s="82"/>
      <c r="F92" s="82">
        <f t="shared" si="44"/>
        <v>0</v>
      </c>
      <c r="G92" s="33">
        <f t="shared" si="45"/>
        <v>0</v>
      </c>
      <c r="H92" s="147">
        <f t="shared" si="58"/>
        <v>0</v>
      </c>
      <c r="J92">
        <f t="shared" si="56"/>
        <v>0</v>
      </c>
      <c r="K92">
        <f t="shared" si="47"/>
        <v>0</v>
      </c>
      <c r="L92" s="95">
        <f t="shared" si="46"/>
        <v>0</v>
      </c>
      <c r="M92" s="464"/>
      <c r="O92" s="221" t="str">
        <f t="shared" si="48"/>
        <v/>
      </c>
      <c r="P92" s="173" t="str">
        <f t="shared" si="49"/>
        <v/>
      </c>
      <c r="Q92" s="173" t="str">
        <f t="shared" si="50"/>
        <v/>
      </c>
      <c r="R92" s="173">
        <f t="shared" si="51"/>
        <v>0</v>
      </c>
      <c r="S92" s="468"/>
      <c r="AH92" s="12">
        <v>8</v>
      </c>
      <c r="AI92" s="307">
        <f>'Ihr Pfarrheim, Sondernutz.'!AH24</f>
        <v>0</v>
      </c>
      <c r="AJ92" s="307">
        <f>'Ihr Pfarrheim, Sondernutz.'!AI24</f>
        <v>0</v>
      </c>
      <c r="AL92" s="190">
        <f>COUNTA('Ihr Pfarrheim, Sondernutz.'!AF29:AF40)</f>
        <v>0</v>
      </c>
      <c r="AN92" s="12" t="str">
        <f t="shared" si="52"/>
        <v/>
      </c>
      <c r="AO92" s="12" t="str">
        <f t="shared" si="53"/>
        <v/>
      </c>
      <c r="AP92" s="12" t="str">
        <f t="shared" si="54"/>
        <v/>
      </c>
      <c r="AQ92">
        <f t="shared" si="55"/>
        <v>12</v>
      </c>
    </row>
    <row r="93" spans="1:44" outlineLevel="1" x14ac:dyDescent="0.25">
      <c r="A93" s="397" t="s">
        <v>18</v>
      </c>
      <c r="B93" s="6" t="s">
        <v>15</v>
      </c>
      <c r="C93" s="152">
        <f>'Ihr Pfarrheim, regelm. N.'!L32</f>
        <v>0</v>
      </c>
      <c r="D93" s="152">
        <f>'Ihr Pfarrheim, regelm. N.'!M32</f>
        <v>0</v>
      </c>
      <c r="E93" s="5"/>
      <c r="F93" s="5">
        <f t="shared" si="44"/>
        <v>0</v>
      </c>
      <c r="G93" s="47">
        <f t="shared" si="45"/>
        <v>0</v>
      </c>
      <c r="H93" s="147">
        <f t="shared" si="58"/>
        <v>0</v>
      </c>
      <c r="J93">
        <f t="shared" si="56"/>
        <v>0</v>
      </c>
      <c r="K93">
        <f t="shared" si="47"/>
        <v>0</v>
      </c>
      <c r="L93" s="95">
        <f t="shared" si="46"/>
        <v>0</v>
      </c>
      <c r="M93" s="464">
        <f>(L93+L94+L95+L96)</f>
        <v>0</v>
      </c>
      <c r="O93" s="221" t="str">
        <f t="shared" si="48"/>
        <v/>
      </c>
      <c r="P93" s="173" t="str">
        <f t="shared" si="49"/>
        <v/>
      </c>
      <c r="Q93" s="173" t="str">
        <f t="shared" si="50"/>
        <v/>
      </c>
      <c r="R93" s="173">
        <f t="shared" si="51"/>
        <v>0</v>
      </c>
      <c r="S93" s="464">
        <f t="shared" ref="S93" si="59">1-M93</f>
        <v>1</v>
      </c>
      <c r="AH93" s="12">
        <v>9</v>
      </c>
      <c r="AI93" s="307">
        <f>'Ihr Pfarrheim, Sondernutz.'!AH25</f>
        <v>0</v>
      </c>
      <c r="AJ93" s="307">
        <f>'Ihr Pfarrheim, Sondernutz.'!AI25</f>
        <v>0</v>
      </c>
      <c r="AL93" s="190">
        <f>COUNTA('Ihr Pfarrheim, Sondernutz.'!AG29:AG40)</f>
        <v>0</v>
      </c>
      <c r="AN93" s="12" t="str">
        <f t="shared" si="52"/>
        <v/>
      </c>
      <c r="AO93" s="12" t="str">
        <f t="shared" si="53"/>
        <v/>
      </c>
      <c r="AP93" s="12" t="str">
        <f t="shared" si="54"/>
        <v/>
      </c>
      <c r="AQ93">
        <f t="shared" si="55"/>
        <v>12</v>
      </c>
    </row>
    <row r="94" spans="1:44" outlineLevel="1" x14ac:dyDescent="0.25">
      <c r="A94" s="398"/>
      <c r="B94" s="20" t="s">
        <v>16</v>
      </c>
      <c r="C94" s="148">
        <f>'Ihr Pfarrheim, regelm. N.'!L33</f>
        <v>0</v>
      </c>
      <c r="D94" s="148">
        <f>'Ihr Pfarrheim, regelm. N.'!M33</f>
        <v>0</v>
      </c>
      <c r="E94" s="5"/>
      <c r="F94" s="5">
        <f t="shared" si="44"/>
        <v>0</v>
      </c>
      <c r="G94" s="47">
        <f t="shared" si="45"/>
        <v>0</v>
      </c>
      <c r="H94" s="147">
        <f t="shared" si="58"/>
        <v>0</v>
      </c>
      <c r="J94">
        <f t="shared" si="56"/>
        <v>0</v>
      </c>
      <c r="K94">
        <f t="shared" si="47"/>
        <v>0</v>
      </c>
      <c r="L94" s="95">
        <f t="shared" si="46"/>
        <v>0</v>
      </c>
      <c r="M94" s="464"/>
      <c r="O94" s="221" t="str">
        <f t="shared" si="48"/>
        <v/>
      </c>
      <c r="P94" s="173" t="str">
        <f t="shared" si="49"/>
        <v/>
      </c>
      <c r="Q94" s="173" t="str">
        <f t="shared" si="50"/>
        <v/>
      </c>
      <c r="R94" s="173">
        <f t="shared" si="51"/>
        <v>0</v>
      </c>
      <c r="S94" s="468"/>
      <c r="AH94" s="12">
        <v>10</v>
      </c>
      <c r="AI94" s="307">
        <f>'Ihr Pfarrheim, Sondernutz.'!AH26</f>
        <v>0</v>
      </c>
      <c r="AJ94" s="307">
        <f>'Ihr Pfarrheim, Sondernutz.'!AI26</f>
        <v>0</v>
      </c>
      <c r="AL94" s="190">
        <f>COUNTA('Ihr Pfarrheim, Sondernutz.'!AH29:AH40)</f>
        <v>0</v>
      </c>
      <c r="AN94" s="12" t="str">
        <f t="shared" si="52"/>
        <v/>
      </c>
      <c r="AO94" s="12" t="str">
        <f t="shared" si="53"/>
        <v/>
      </c>
      <c r="AP94" s="12" t="str">
        <f t="shared" si="54"/>
        <v/>
      </c>
      <c r="AQ94">
        <f t="shared" si="55"/>
        <v>12</v>
      </c>
    </row>
    <row r="95" spans="1:44" outlineLevel="1" x14ac:dyDescent="0.25">
      <c r="A95" s="398"/>
      <c r="B95" s="20" t="s">
        <v>14</v>
      </c>
      <c r="C95" s="148">
        <f>'Ihr Pfarrheim, regelm. N.'!L34</f>
        <v>0</v>
      </c>
      <c r="D95" s="148">
        <f>'Ihr Pfarrheim, regelm. N.'!M34</f>
        <v>0</v>
      </c>
      <c r="E95" s="5"/>
      <c r="F95" s="5">
        <f t="shared" si="44"/>
        <v>0</v>
      </c>
      <c r="G95" s="47">
        <f t="shared" si="45"/>
        <v>0</v>
      </c>
      <c r="H95" s="147">
        <f t="shared" si="58"/>
        <v>0</v>
      </c>
      <c r="J95">
        <f t="shared" si="56"/>
        <v>0</v>
      </c>
      <c r="K95">
        <f t="shared" si="47"/>
        <v>0</v>
      </c>
      <c r="L95" s="95">
        <f t="shared" si="46"/>
        <v>0</v>
      </c>
      <c r="M95" s="464"/>
      <c r="O95" s="221" t="str">
        <f t="shared" si="48"/>
        <v/>
      </c>
      <c r="P95" s="173" t="str">
        <f t="shared" si="49"/>
        <v/>
      </c>
      <c r="Q95" s="173" t="str">
        <f t="shared" si="50"/>
        <v/>
      </c>
      <c r="R95" s="173">
        <f t="shared" si="51"/>
        <v>0</v>
      </c>
      <c r="S95" s="468"/>
      <c r="AI95" s="174">
        <f>COUNTIF(AI85:AI94,"&lt;&gt;0")</f>
        <v>0</v>
      </c>
      <c r="AL95" s="174">
        <f>SUM(AL85:AL94)</f>
        <v>0</v>
      </c>
      <c r="AN95" s="248">
        <f>SUM(AN85:AN94)</f>
        <v>0</v>
      </c>
      <c r="AO95" s="248">
        <f>SUM(AO85:AO94)</f>
        <v>0</v>
      </c>
      <c r="AP95" s="248">
        <f>SUM(AP85:AP94)</f>
        <v>0</v>
      </c>
      <c r="AQ95" s="248">
        <f>SUM(AQ85:AQ94)</f>
        <v>120</v>
      </c>
      <c r="AR95" s="251">
        <f>SUM(AN95:AQ95)</f>
        <v>120</v>
      </c>
    </row>
    <row r="96" spans="1:44" ht="15.75" outlineLevel="1" thickBot="1" x14ac:dyDescent="0.3">
      <c r="A96" s="399"/>
      <c r="B96" s="31" t="s">
        <v>13</v>
      </c>
      <c r="C96" s="160">
        <f>'Ihr Pfarrheim, regelm. N.'!L35</f>
        <v>0</v>
      </c>
      <c r="D96" s="160">
        <f>'Ihr Pfarrheim, regelm. N.'!M35</f>
        <v>0</v>
      </c>
      <c r="E96" s="5"/>
      <c r="F96" s="5">
        <f t="shared" si="44"/>
        <v>0</v>
      </c>
      <c r="G96" s="47">
        <f t="shared" si="45"/>
        <v>0</v>
      </c>
      <c r="H96" s="147">
        <f t="shared" si="58"/>
        <v>0</v>
      </c>
      <c r="J96">
        <f t="shared" si="56"/>
        <v>0</v>
      </c>
      <c r="K96">
        <f t="shared" si="47"/>
        <v>0</v>
      </c>
      <c r="L96" s="95">
        <f t="shared" si="46"/>
        <v>0</v>
      </c>
      <c r="M96" s="464"/>
      <c r="O96" s="221" t="str">
        <f t="shared" si="48"/>
        <v/>
      </c>
      <c r="P96" s="173" t="str">
        <f t="shared" si="49"/>
        <v/>
      </c>
      <c r="Q96" s="173" t="str">
        <f t="shared" si="50"/>
        <v/>
      </c>
      <c r="R96" s="173">
        <f t="shared" si="51"/>
        <v>0</v>
      </c>
      <c r="S96" s="468"/>
      <c r="AN96" s="95">
        <f>AN95/AR95</f>
        <v>0</v>
      </c>
      <c r="AO96" s="95">
        <f>AO95/AR95</f>
        <v>0</v>
      </c>
      <c r="AP96" s="95">
        <f>AP95/AR95</f>
        <v>0</v>
      </c>
      <c r="AQ96" s="95">
        <f>AQ95/AR95</f>
        <v>1</v>
      </c>
      <c r="AR96" s="173">
        <v>1</v>
      </c>
    </row>
    <row r="97" spans="1:20" outlineLevel="1" x14ac:dyDescent="0.25">
      <c r="A97" s="397" t="s">
        <v>19</v>
      </c>
      <c r="B97" s="6" t="s">
        <v>15</v>
      </c>
      <c r="C97" s="152">
        <f>'Ihr Pfarrheim, regelm. N.'!L36</f>
        <v>0</v>
      </c>
      <c r="D97" s="152">
        <f>'Ihr Pfarrheim, regelm. N.'!M36</f>
        <v>0</v>
      </c>
      <c r="E97" s="79"/>
      <c r="F97" s="79">
        <f t="shared" si="44"/>
        <v>0</v>
      </c>
      <c r="G97" s="122">
        <f t="shared" si="45"/>
        <v>0</v>
      </c>
      <c r="H97" s="147">
        <f t="shared" si="58"/>
        <v>0</v>
      </c>
      <c r="J97">
        <f t="shared" si="56"/>
        <v>0</v>
      </c>
      <c r="K97">
        <f t="shared" si="47"/>
        <v>0</v>
      </c>
      <c r="L97" s="95">
        <f t="shared" si="46"/>
        <v>0</v>
      </c>
      <c r="M97" s="464">
        <f>(L97+L98+L99+L100)</f>
        <v>0</v>
      </c>
      <c r="O97" s="221" t="str">
        <f t="shared" si="48"/>
        <v/>
      </c>
      <c r="P97" s="173" t="str">
        <f t="shared" si="49"/>
        <v/>
      </c>
      <c r="Q97" s="173" t="str">
        <f t="shared" si="50"/>
        <v/>
      </c>
      <c r="R97" s="173">
        <f t="shared" si="51"/>
        <v>0</v>
      </c>
      <c r="S97" s="464">
        <f t="shared" ref="S97" si="60">1-M97</f>
        <v>1</v>
      </c>
    </row>
    <row r="98" spans="1:20" outlineLevel="1" x14ac:dyDescent="0.25">
      <c r="A98" s="398"/>
      <c r="B98" s="20" t="s">
        <v>16</v>
      </c>
      <c r="C98" s="148">
        <f>'Ihr Pfarrheim, regelm. N.'!L37</f>
        <v>0</v>
      </c>
      <c r="D98" s="148">
        <f>'Ihr Pfarrheim, regelm. N.'!M37</f>
        <v>0</v>
      </c>
      <c r="E98" s="5"/>
      <c r="F98" s="5">
        <f t="shared" si="44"/>
        <v>0</v>
      </c>
      <c r="G98" s="47">
        <f t="shared" si="45"/>
        <v>0</v>
      </c>
      <c r="H98" s="147">
        <f t="shared" si="58"/>
        <v>0</v>
      </c>
      <c r="J98">
        <f t="shared" si="56"/>
        <v>0</v>
      </c>
      <c r="K98">
        <f t="shared" si="47"/>
        <v>0</v>
      </c>
      <c r="L98" s="95">
        <f t="shared" si="46"/>
        <v>0</v>
      </c>
      <c r="M98" s="464"/>
      <c r="O98" s="221" t="str">
        <f t="shared" si="48"/>
        <v/>
      </c>
      <c r="P98" s="173" t="str">
        <f t="shared" si="49"/>
        <v/>
      </c>
      <c r="Q98" s="173" t="str">
        <f t="shared" si="50"/>
        <v/>
      </c>
      <c r="R98" s="173">
        <f t="shared" si="51"/>
        <v>0</v>
      </c>
      <c r="S98" s="468"/>
    </row>
    <row r="99" spans="1:20" outlineLevel="1" x14ac:dyDescent="0.25">
      <c r="A99" s="398"/>
      <c r="B99" s="20" t="s">
        <v>14</v>
      </c>
      <c r="C99" s="148">
        <f>'Ihr Pfarrheim, regelm. N.'!L38</f>
        <v>0</v>
      </c>
      <c r="D99" s="148">
        <f>'Ihr Pfarrheim, regelm. N.'!M38</f>
        <v>0</v>
      </c>
      <c r="E99" s="5"/>
      <c r="F99" s="5">
        <f t="shared" si="44"/>
        <v>0</v>
      </c>
      <c r="G99" s="47">
        <f t="shared" si="45"/>
        <v>0</v>
      </c>
      <c r="H99" s="147">
        <f t="shared" si="58"/>
        <v>0</v>
      </c>
      <c r="J99">
        <f t="shared" si="56"/>
        <v>0</v>
      </c>
      <c r="K99">
        <f t="shared" si="47"/>
        <v>0</v>
      </c>
      <c r="L99" s="95">
        <f t="shared" si="46"/>
        <v>0</v>
      </c>
      <c r="M99" s="464"/>
      <c r="O99" s="221" t="str">
        <f t="shared" si="48"/>
        <v/>
      </c>
      <c r="P99" s="173" t="str">
        <f t="shared" si="49"/>
        <v/>
      </c>
      <c r="Q99" s="173" t="str">
        <f t="shared" si="50"/>
        <v/>
      </c>
      <c r="R99" s="173">
        <f t="shared" si="51"/>
        <v>0</v>
      </c>
      <c r="S99" s="468"/>
    </row>
    <row r="100" spans="1:20" ht="15.75" outlineLevel="1" thickBot="1" x14ac:dyDescent="0.3">
      <c r="A100" s="399"/>
      <c r="B100" s="31" t="s">
        <v>13</v>
      </c>
      <c r="C100" s="160">
        <f>'Ihr Pfarrheim, regelm. N.'!L39</f>
        <v>0</v>
      </c>
      <c r="D100" s="160">
        <f>'Ihr Pfarrheim, regelm. N.'!M39</f>
        <v>0</v>
      </c>
      <c r="E100" s="82"/>
      <c r="F100" s="82">
        <f t="shared" si="44"/>
        <v>0</v>
      </c>
      <c r="G100" s="33">
        <f t="shared" si="45"/>
        <v>0</v>
      </c>
      <c r="H100" s="147">
        <f t="shared" si="58"/>
        <v>0</v>
      </c>
      <c r="J100">
        <f t="shared" si="56"/>
        <v>0</v>
      </c>
      <c r="K100">
        <f t="shared" si="47"/>
        <v>0</v>
      </c>
      <c r="L100" s="95">
        <f t="shared" si="46"/>
        <v>0</v>
      </c>
      <c r="M100" s="464"/>
      <c r="O100" s="221" t="str">
        <f t="shared" si="48"/>
        <v/>
      </c>
      <c r="P100" s="173" t="str">
        <f t="shared" si="49"/>
        <v/>
      </c>
      <c r="Q100" s="173" t="str">
        <f t="shared" si="50"/>
        <v/>
      </c>
      <c r="R100" s="173">
        <f t="shared" si="51"/>
        <v>0</v>
      </c>
      <c r="S100" s="468"/>
    </row>
    <row r="101" spans="1:20" outlineLevel="1" x14ac:dyDescent="0.25">
      <c r="A101" s="397" t="s">
        <v>20</v>
      </c>
      <c r="B101" s="6" t="s">
        <v>15</v>
      </c>
      <c r="C101" s="152">
        <f>'Ihr Pfarrheim, regelm. N.'!L40</f>
        <v>0</v>
      </c>
      <c r="D101" s="152">
        <f>'Ihr Pfarrheim, regelm. N.'!M40</f>
        <v>0</v>
      </c>
      <c r="E101" s="5"/>
      <c r="F101" s="5">
        <f t="shared" si="44"/>
        <v>0</v>
      </c>
      <c r="G101" s="47">
        <f t="shared" si="45"/>
        <v>0</v>
      </c>
      <c r="H101" s="147">
        <f t="shared" si="58"/>
        <v>0</v>
      </c>
      <c r="J101">
        <f t="shared" si="56"/>
        <v>0</v>
      </c>
      <c r="K101">
        <f t="shared" si="47"/>
        <v>0</v>
      </c>
      <c r="L101" s="95">
        <f t="shared" si="46"/>
        <v>0</v>
      </c>
      <c r="M101" s="464">
        <f>(L101+L102+L103+L104)</f>
        <v>0</v>
      </c>
      <c r="O101" s="221" t="str">
        <f t="shared" si="48"/>
        <v/>
      </c>
      <c r="P101" s="173" t="str">
        <f t="shared" si="49"/>
        <v/>
      </c>
      <c r="Q101" s="173" t="str">
        <f t="shared" si="50"/>
        <v/>
      </c>
      <c r="R101" s="173">
        <f t="shared" si="51"/>
        <v>0</v>
      </c>
      <c r="S101" s="464">
        <f t="shared" ref="S101" si="61">1-M101</f>
        <v>1</v>
      </c>
    </row>
    <row r="102" spans="1:20" outlineLevel="1" x14ac:dyDescent="0.25">
      <c r="A102" s="398"/>
      <c r="B102" s="20" t="s">
        <v>16</v>
      </c>
      <c r="C102" s="148">
        <f>'Ihr Pfarrheim, regelm. N.'!L41</f>
        <v>0</v>
      </c>
      <c r="D102" s="148">
        <f>'Ihr Pfarrheim, regelm. N.'!M41</f>
        <v>0</v>
      </c>
      <c r="E102" s="5"/>
      <c r="F102" s="5">
        <f t="shared" si="44"/>
        <v>0</v>
      </c>
      <c r="G102" s="47">
        <f t="shared" si="45"/>
        <v>0</v>
      </c>
      <c r="H102" s="147">
        <f t="shared" si="58"/>
        <v>0</v>
      </c>
      <c r="J102">
        <f t="shared" si="56"/>
        <v>0</v>
      </c>
      <c r="K102">
        <f t="shared" si="47"/>
        <v>0</v>
      </c>
      <c r="L102" s="95">
        <f t="shared" si="46"/>
        <v>0</v>
      </c>
      <c r="M102" s="464"/>
      <c r="O102" s="221" t="str">
        <f t="shared" si="48"/>
        <v/>
      </c>
      <c r="P102" s="173" t="str">
        <f t="shared" si="49"/>
        <v/>
      </c>
      <c r="Q102" s="173" t="str">
        <f t="shared" si="50"/>
        <v/>
      </c>
      <c r="R102" s="173">
        <f t="shared" si="51"/>
        <v>0</v>
      </c>
      <c r="S102" s="468"/>
    </row>
    <row r="103" spans="1:20" outlineLevel="1" x14ac:dyDescent="0.25">
      <c r="A103" s="398"/>
      <c r="B103" s="20" t="s">
        <v>14</v>
      </c>
      <c r="C103" s="148">
        <f>'Ihr Pfarrheim, regelm. N.'!L42</f>
        <v>0</v>
      </c>
      <c r="D103" s="148">
        <f>'Ihr Pfarrheim, regelm. N.'!M42</f>
        <v>0</v>
      </c>
      <c r="E103" s="5"/>
      <c r="F103" s="5">
        <f t="shared" si="44"/>
        <v>0</v>
      </c>
      <c r="G103" s="47">
        <f t="shared" si="45"/>
        <v>0</v>
      </c>
      <c r="H103" s="147">
        <f t="shared" si="58"/>
        <v>0</v>
      </c>
      <c r="J103">
        <f t="shared" si="56"/>
        <v>0</v>
      </c>
      <c r="K103">
        <f t="shared" si="47"/>
        <v>0</v>
      </c>
      <c r="L103" s="95">
        <f t="shared" si="46"/>
        <v>0</v>
      </c>
      <c r="M103" s="464"/>
      <c r="O103" s="221" t="str">
        <f t="shared" si="48"/>
        <v/>
      </c>
      <c r="P103" s="173" t="str">
        <f t="shared" si="49"/>
        <v/>
      </c>
      <c r="Q103" s="173" t="str">
        <f t="shared" si="50"/>
        <v/>
      </c>
      <c r="R103" s="173">
        <f t="shared" si="51"/>
        <v>0</v>
      </c>
      <c r="S103" s="468"/>
    </row>
    <row r="104" spans="1:20" ht="15.75" outlineLevel="1" thickBot="1" x14ac:dyDescent="0.3">
      <c r="A104" s="399"/>
      <c r="B104" s="31" t="s">
        <v>13</v>
      </c>
      <c r="C104" s="160">
        <f>'Ihr Pfarrheim, regelm. N.'!L43</f>
        <v>0</v>
      </c>
      <c r="D104" s="160">
        <f>'Ihr Pfarrheim, regelm. N.'!M43</f>
        <v>0</v>
      </c>
      <c r="E104" s="5"/>
      <c r="F104" s="5">
        <f t="shared" si="44"/>
        <v>0</v>
      </c>
      <c r="G104" s="47">
        <f t="shared" si="45"/>
        <v>0</v>
      </c>
      <c r="H104" s="147">
        <f t="shared" si="58"/>
        <v>0</v>
      </c>
      <c r="J104">
        <f t="shared" si="56"/>
        <v>0</v>
      </c>
      <c r="K104">
        <f t="shared" si="47"/>
        <v>0</v>
      </c>
      <c r="L104" s="95">
        <f t="shared" si="46"/>
        <v>0</v>
      </c>
      <c r="M104" s="464"/>
      <c r="O104" s="221" t="str">
        <f t="shared" si="48"/>
        <v/>
      </c>
      <c r="P104" s="173" t="str">
        <f t="shared" si="49"/>
        <v/>
      </c>
      <c r="Q104" s="173" t="str">
        <f t="shared" si="50"/>
        <v/>
      </c>
      <c r="R104" s="173">
        <f t="shared" si="51"/>
        <v>0</v>
      </c>
      <c r="S104" s="468"/>
    </row>
    <row r="105" spans="1:20" outlineLevel="1" x14ac:dyDescent="0.25">
      <c r="A105" s="397" t="s">
        <v>21</v>
      </c>
      <c r="B105" s="6" t="s">
        <v>15</v>
      </c>
      <c r="C105" s="152">
        <f>'Ihr Pfarrheim, regelm. N.'!L44</f>
        <v>0</v>
      </c>
      <c r="D105" s="152">
        <f>'Ihr Pfarrheim, regelm. N.'!M44</f>
        <v>0</v>
      </c>
      <c r="E105" s="79"/>
      <c r="F105" s="79">
        <f t="shared" si="44"/>
        <v>0</v>
      </c>
      <c r="G105" s="122">
        <f t="shared" si="45"/>
        <v>0</v>
      </c>
      <c r="H105" s="147">
        <f t="shared" si="58"/>
        <v>0</v>
      </c>
      <c r="J105">
        <f t="shared" si="56"/>
        <v>0</v>
      </c>
      <c r="K105">
        <f t="shared" si="47"/>
        <v>0</v>
      </c>
      <c r="L105" s="95">
        <f t="shared" si="46"/>
        <v>0</v>
      </c>
      <c r="M105" s="464">
        <f>(L105+L106+L107+L108)</f>
        <v>0</v>
      </c>
      <c r="O105" s="221" t="str">
        <f t="shared" si="48"/>
        <v/>
      </c>
      <c r="P105" s="173" t="str">
        <f t="shared" si="49"/>
        <v/>
      </c>
      <c r="Q105" s="173" t="str">
        <f t="shared" si="50"/>
        <v/>
      </c>
      <c r="R105" s="173">
        <f t="shared" si="51"/>
        <v>0</v>
      </c>
      <c r="S105" s="464">
        <f t="shared" ref="S105" si="62">1-M105</f>
        <v>1</v>
      </c>
    </row>
    <row r="106" spans="1:20" outlineLevel="1" x14ac:dyDescent="0.25">
      <c r="A106" s="398"/>
      <c r="B106" s="20" t="s">
        <v>16</v>
      </c>
      <c r="C106" s="148">
        <f>'Ihr Pfarrheim, regelm. N.'!L45</f>
        <v>0</v>
      </c>
      <c r="D106" s="148">
        <f>'Ihr Pfarrheim, regelm. N.'!M45</f>
        <v>0</v>
      </c>
      <c r="E106" s="5"/>
      <c r="F106" s="5">
        <f t="shared" si="44"/>
        <v>0</v>
      </c>
      <c r="G106" s="47">
        <f t="shared" si="45"/>
        <v>0</v>
      </c>
      <c r="H106" s="147">
        <f t="shared" si="58"/>
        <v>0</v>
      </c>
      <c r="J106">
        <f t="shared" si="56"/>
        <v>0</v>
      </c>
      <c r="K106">
        <f t="shared" si="47"/>
        <v>0</v>
      </c>
      <c r="L106" s="95">
        <f t="shared" si="46"/>
        <v>0</v>
      </c>
      <c r="M106" s="464"/>
      <c r="O106" s="221" t="str">
        <f t="shared" si="48"/>
        <v/>
      </c>
      <c r="P106" s="173" t="str">
        <f t="shared" si="49"/>
        <v/>
      </c>
      <c r="Q106" s="173" t="str">
        <f t="shared" si="50"/>
        <v/>
      </c>
      <c r="R106" s="173">
        <f t="shared" si="51"/>
        <v>0</v>
      </c>
      <c r="S106" s="468"/>
    </row>
    <row r="107" spans="1:20" outlineLevel="1" x14ac:dyDescent="0.25">
      <c r="A107" s="398"/>
      <c r="B107" s="20" t="s">
        <v>14</v>
      </c>
      <c r="C107" s="148">
        <f>'Ihr Pfarrheim, regelm. N.'!L46</f>
        <v>0</v>
      </c>
      <c r="D107" s="148">
        <f>'Ihr Pfarrheim, regelm. N.'!M46</f>
        <v>0</v>
      </c>
      <c r="E107" s="5"/>
      <c r="F107" s="5">
        <f t="shared" si="44"/>
        <v>0</v>
      </c>
      <c r="G107" s="47">
        <f t="shared" si="45"/>
        <v>0</v>
      </c>
      <c r="H107" s="147">
        <f t="shared" si="58"/>
        <v>0</v>
      </c>
      <c r="J107">
        <f t="shared" si="56"/>
        <v>0</v>
      </c>
      <c r="K107">
        <f t="shared" si="47"/>
        <v>0</v>
      </c>
      <c r="L107" s="95">
        <f t="shared" si="46"/>
        <v>0</v>
      </c>
      <c r="M107" s="464"/>
      <c r="O107" s="221" t="str">
        <f t="shared" si="48"/>
        <v/>
      </c>
      <c r="P107" s="173" t="str">
        <f t="shared" si="49"/>
        <v/>
      </c>
      <c r="Q107" s="173" t="str">
        <f t="shared" si="50"/>
        <v/>
      </c>
      <c r="R107" s="173">
        <f t="shared" si="51"/>
        <v>0</v>
      </c>
      <c r="S107" s="468"/>
    </row>
    <row r="108" spans="1:20" ht="15.75" outlineLevel="1" thickBot="1" x14ac:dyDescent="0.3">
      <c r="A108" s="399"/>
      <c r="B108" s="31" t="s">
        <v>13</v>
      </c>
      <c r="C108" s="160">
        <f>'Ihr Pfarrheim, regelm. N.'!L47</f>
        <v>0</v>
      </c>
      <c r="D108" s="160">
        <f>'Ihr Pfarrheim, regelm. N.'!M47</f>
        <v>0</v>
      </c>
      <c r="E108" s="82"/>
      <c r="F108" s="82">
        <f t="shared" si="44"/>
        <v>0</v>
      </c>
      <c r="G108" s="33">
        <f t="shared" si="45"/>
        <v>0</v>
      </c>
      <c r="H108" s="147">
        <f t="shared" si="58"/>
        <v>0</v>
      </c>
      <c r="J108">
        <f t="shared" si="56"/>
        <v>0</v>
      </c>
      <c r="K108">
        <f t="shared" si="47"/>
        <v>0</v>
      </c>
      <c r="L108" s="95">
        <f t="shared" si="46"/>
        <v>0</v>
      </c>
      <c r="M108" s="464"/>
      <c r="O108" s="221" t="str">
        <f t="shared" si="48"/>
        <v/>
      </c>
      <c r="P108" s="173" t="str">
        <f t="shared" si="49"/>
        <v/>
      </c>
      <c r="Q108" s="173" t="str">
        <f t="shared" si="50"/>
        <v/>
      </c>
      <c r="R108" s="173">
        <f t="shared" si="51"/>
        <v>0</v>
      </c>
      <c r="S108" s="468"/>
    </row>
    <row r="109" spans="1:20" outlineLevel="1" x14ac:dyDescent="0.25">
      <c r="A109" s="397" t="s">
        <v>22</v>
      </c>
      <c r="B109" s="6" t="s">
        <v>15</v>
      </c>
      <c r="C109" s="152">
        <f>'Ihr Pfarrheim, regelm. N.'!L48</f>
        <v>0</v>
      </c>
      <c r="D109" s="152">
        <f>'Ihr Pfarrheim, regelm. N.'!M48</f>
        <v>0</v>
      </c>
      <c r="E109" s="79"/>
      <c r="F109" s="79">
        <f t="shared" si="44"/>
        <v>0</v>
      </c>
      <c r="G109" s="122">
        <f t="shared" si="45"/>
        <v>0</v>
      </c>
      <c r="H109" s="147">
        <f t="shared" si="58"/>
        <v>0</v>
      </c>
      <c r="J109">
        <f t="shared" si="56"/>
        <v>0</v>
      </c>
      <c r="K109">
        <f t="shared" si="47"/>
        <v>0</v>
      </c>
      <c r="L109" s="95">
        <f t="shared" si="46"/>
        <v>0</v>
      </c>
      <c r="M109" s="464">
        <f>(L109+L110+L111+L112)</f>
        <v>0</v>
      </c>
      <c r="O109" s="221" t="str">
        <f t="shared" si="48"/>
        <v/>
      </c>
      <c r="P109" s="173" t="str">
        <f t="shared" si="49"/>
        <v/>
      </c>
      <c r="Q109" s="173" t="str">
        <f t="shared" si="50"/>
        <v/>
      </c>
      <c r="R109" s="173">
        <f t="shared" si="51"/>
        <v>0</v>
      </c>
      <c r="S109" s="464">
        <f t="shared" ref="S109" si="63">1-M109</f>
        <v>1</v>
      </c>
    </row>
    <row r="110" spans="1:20" outlineLevel="1" x14ac:dyDescent="0.25">
      <c r="A110" s="398"/>
      <c r="B110" s="20" t="s">
        <v>16</v>
      </c>
      <c r="C110" s="148">
        <f>'Ihr Pfarrheim, regelm. N.'!L49</f>
        <v>0</v>
      </c>
      <c r="D110" s="148">
        <f>'Ihr Pfarrheim, regelm. N.'!M49</f>
        <v>0</v>
      </c>
      <c r="E110" s="5"/>
      <c r="F110" s="5">
        <f t="shared" si="44"/>
        <v>0</v>
      </c>
      <c r="G110" s="47">
        <f t="shared" si="45"/>
        <v>0</v>
      </c>
      <c r="H110" s="147">
        <f t="shared" si="58"/>
        <v>0</v>
      </c>
      <c r="J110">
        <f t="shared" si="56"/>
        <v>0</v>
      </c>
      <c r="K110">
        <f t="shared" si="47"/>
        <v>0</v>
      </c>
      <c r="L110" s="95">
        <f t="shared" si="46"/>
        <v>0</v>
      </c>
      <c r="M110" s="464"/>
      <c r="O110" s="221" t="str">
        <f t="shared" si="48"/>
        <v/>
      </c>
      <c r="P110" s="173" t="str">
        <f t="shared" si="49"/>
        <v/>
      </c>
      <c r="Q110" s="173" t="str">
        <f t="shared" si="50"/>
        <v/>
      </c>
      <c r="R110" s="173">
        <f t="shared" si="51"/>
        <v>0</v>
      </c>
      <c r="S110" s="468"/>
    </row>
    <row r="111" spans="1:20" outlineLevel="1" x14ac:dyDescent="0.25">
      <c r="A111" s="398"/>
      <c r="B111" s="20" t="s">
        <v>14</v>
      </c>
      <c r="C111" s="148">
        <f>'Ihr Pfarrheim, regelm. N.'!L50</f>
        <v>0</v>
      </c>
      <c r="D111" s="148">
        <f>'Ihr Pfarrheim, regelm. N.'!M50</f>
        <v>0</v>
      </c>
      <c r="E111" s="5"/>
      <c r="F111" s="5">
        <f t="shared" si="44"/>
        <v>0</v>
      </c>
      <c r="G111" s="47">
        <f t="shared" si="45"/>
        <v>0</v>
      </c>
      <c r="H111" s="147">
        <f t="shared" si="58"/>
        <v>0</v>
      </c>
      <c r="J111">
        <f t="shared" si="56"/>
        <v>0</v>
      </c>
      <c r="K111">
        <f t="shared" si="47"/>
        <v>0</v>
      </c>
      <c r="L111" s="95">
        <f t="shared" si="46"/>
        <v>0</v>
      </c>
      <c r="M111" s="464"/>
      <c r="O111" s="221" t="str">
        <f t="shared" si="48"/>
        <v/>
      </c>
      <c r="P111" s="173" t="str">
        <f t="shared" si="49"/>
        <v/>
      </c>
      <c r="Q111" s="173" t="str">
        <f t="shared" si="50"/>
        <v/>
      </c>
      <c r="R111" s="173">
        <f t="shared" si="51"/>
        <v>0</v>
      </c>
      <c r="S111" s="468"/>
    </row>
    <row r="112" spans="1:20" ht="15.75" outlineLevel="1" thickBot="1" x14ac:dyDescent="0.3">
      <c r="A112" s="399"/>
      <c r="B112" s="31" t="s">
        <v>13</v>
      </c>
      <c r="C112" s="160">
        <f>'Ihr Pfarrheim, regelm. N.'!L51</f>
        <v>0</v>
      </c>
      <c r="D112" s="160">
        <f>'Ihr Pfarrheim, regelm. N.'!M51</f>
        <v>0</v>
      </c>
      <c r="E112" s="82"/>
      <c r="F112" s="82">
        <f t="shared" si="44"/>
        <v>0</v>
      </c>
      <c r="G112" s="33">
        <f t="shared" si="45"/>
        <v>0</v>
      </c>
      <c r="H112" s="147">
        <f t="shared" si="58"/>
        <v>0</v>
      </c>
      <c r="J112">
        <f t="shared" si="56"/>
        <v>0</v>
      </c>
      <c r="K112">
        <f t="shared" si="47"/>
        <v>0</v>
      </c>
      <c r="L112" s="95">
        <f t="shared" si="46"/>
        <v>0</v>
      </c>
      <c r="M112" s="464"/>
      <c r="O112" s="221" t="str">
        <f t="shared" si="48"/>
        <v/>
      </c>
      <c r="P112" s="173" t="str">
        <f t="shared" si="49"/>
        <v/>
      </c>
      <c r="Q112" s="173" t="str">
        <f t="shared" si="50"/>
        <v/>
      </c>
      <c r="R112" s="173">
        <f t="shared" si="51"/>
        <v>0</v>
      </c>
      <c r="S112" s="468"/>
      <c r="T112" s="169"/>
    </row>
    <row r="113" spans="1:43" outlineLevel="1" x14ac:dyDescent="0.25">
      <c r="M113" s="169">
        <f>(M109+M105+M101+M97+M93+M89+M85)/7</f>
        <v>0</v>
      </c>
      <c r="O113" s="224">
        <f>SUM(O85:O112)/7</f>
        <v>0</v>
      </c>
      <c r="P113" s="183">
        <f>SUM(P85:P112)/7</f>
        <v>0</v>
      </c>
      <c r="Q113" s="183">
        <f>SUM(Q85:Q112)/7</f>
        <v>0</v>
      </c>
      <c r="R113" s="183">
        <f>SUM(R85:R112)/7</f>
        <v>0</v>
      </c>
      <c r="S113" s="169">
        <f>(S109+S105+S101+S97+S93+S89+S85)/7</f>
        <v>1</v>
      </c>
      <c r="T113" s="357">
        <f>SUM(P113:S113)</f>
        <v>1</v>
      </c>
    </row>
    <row r="114" spans="1:43" outlineLevel="1" x14ac:dyDescent="0.25">
      <c r="M114" s="169"/>
      <c r="O114" s="224"/>
      <c r="P114" s="333">
        <f>P113/T113</f>
        <v>0</v>
      </c>
      <c r="Q114" s="333">
        <f>Q113/T113</f>
        <v>0</v>
      </c>
      <c r="R114" s="333">
        <f>R113/T113</f>
        <v>0</v>
      </c>
      <c r="S114" s="333">
        <f>S113/T113</f>
        <v>1</v>
      </c>
      <c r="T114" s="330">
        <f>SUM(P114:S114)</f>
        <v>1</v>
      </c>
    </row>
    <row r="115" spans="1:43" outlineLevel="1" x14ac:dyDescent="0.25">
      <c r="M115" s="169"/>
      <c r="O115" s="224"/>
      <c r="P115" s="334">
        <f>IF($S$41&lt;0,P113/$M$41,P114)</f>
        <v>0</v>
      </c>
      <c r="Q115" s="334">
        <f>IF($S$41&lt;0,Q113/$M$41,Q114)</f>
        <v>0</v>
      </c>
      <c r="R115" s="334">
        <f>IF($S$41&lt;0,R113/$M$41,R114)</f>
        <v>0</v>
      </c>
      <c r="S115" s="335">
        <f>1-P115-Q115-R115</f>
        <v>1</v>
      </c>
    </row>
    <row r="116" spans="1:43" outlineLevel="1" x14ac:dyDescent="0.25">
      <c r="M116" s="169"/>
      <c r="O116" s="224"/>
      <c r="P116" s="183"/>
      <c r="Q116" s="183"/>
      <c r="R116" s="183"/>
      <c r="S116" s="169"/>
    </row>
    <row r="117" spans="1:43" outlineLevel="1" x14ac:dyDescent="0.25">
      <c r="M117" s="169"/>
      <c r="O117" s="224"/>
      <c r="P117" s="183"/>
      <c r="Q117" s="183"/>
      <c r="R117" s="183"/>
      <c r="S117" s="169"/>
    </row>
    <row r="118" spans="1:43" x14ac:dyDescent="0.25">
      <c r="M118" s="169"/>
      <c r="O118" s="222"/>
      <c r="P118" s="169"/>
      <c r="Q118" s="169"/>
      <c r="R118" s="169"/>
      <c r="S118" s="169"/>
    </row>
    <row r="119" spans="1:43" ht="15.75" thickBot="1" x14ac:dyDescent="0.3">
      <c r="A119" s="168" t="s">
        <v>54</v>
      </c>
      <c r="B119" s="82"/>
      <c r="O119" s="220" t="s">
        <v>237</v>
      </c>
      <c r="P119" s="182" t="s">
        <v>197</v>
      </c>
      <c r="Q119" s="182" t="s">
        <v>105</v>
      </c>
      <c r="R119" s="182" t="s">
        <v>50</v>
      </c>
      <c r="S119" s="331" t="s">
        <v>238</v>
      </c>
      <c r="AH119" s="4" t="s">
        <v>256</v>
      </c>
      <c r="AL119" s="12" t="s">
        <v>252</v>
      </c>
      <c r="AN119" s="247" t="s">
        <v>197</v>
      </c>
      <c r="AO119" s="247" t="s">
        <v>105</v>
      </c>
      <c r="AP119" s="247" t="s">
        <v>50</v>
      </c>
      <c r="AQ119" s="247" t="s">
        <v>253</v>
      </c>
    </row>
    <row r="120" spans="1:43" outlineLevel="1" x14ac:dyDescent="0.25">
      <c r="A120" s="397" t="s">
        <v>12</v>
      </c>
      <c r="B120" s="6" t="s">
        <v>15</v>
      </c>
      <c r="C120" s="152">
        <f>'Ihr Pfarrheim, regelm. N.'!P24</f>
        <v>0</v>
      </c>
      <c r="D120" s="152">
        <f>'Ihr Pfarrheim, regelm. N.'!Q24</f>
        <v>0</v>
      </c>
      <c r="E120" s="79"/>
      <c r="F120" s="79">
        <f t="shared" ref="F120:F147" si="64">VLOOKUP(C120,$C$2:$D$5,2,FALSE)</f>
        <v>0</v>
      </c>
      <c r="G120" s="122">
        <f t="shared" ref="G120:G147" si="65">VLOOKUP(D120,$H$2:$I$7,2,FALSE)</f>
        <v>0</v>
      </c>
      <c r="H120" s="121">
        <f>G120+F120</f>
        <v>0</v>
      </c>
      <c r="J120">
        <f>VLOOKUP(C120,$E$2:$G$5,3,FALSE)</f>
        <v>0</v>
      </c>
      <c r="K120">
        <f>VLOOKUP(D120,$K$2:$M$7,3,FALSE)</f>
        <v>0</v>
      </c>
      <c r="L120" s="95">
        <f t="shared" ref="L120:L147" si="66">J120*K120</f>
        <v>0</v>
      </c>
      <c r="M120" s="464">
        <f>(L120+L121+L122+L123)</f>
        <v>0</v>
      </c>
      <c r="O120" s="221" t="str">
        <f>IF(H120&gt;=20,L120,"")</f>
        <v/>
      </c>
      <c r="P120" s="173" t="str">
        <f>IF(H120&gt;30,L120,"")</f>
        <v/>
      </c>
      <c r="Q120" s="173" t="str">
        <f>IF(AND(H120&gt;20,H120&lt;30),L120,"")</f>
        <v/>
      </c>
      <c r="R120" s="173">
        <f>IF(H120&lt;20,L120,"")</f>
        <v>0</v>
      </c>
      <c r="S120" s="464">
        <f>1-M120</f>
        <v>1</v>
      </c>
      <c r="AH120" s="12">
        <v>1</v>
      </c>
      <c r="AI120" s="190">
        <f>'Ihr Pfarrheim, Sondernutz.'!AT17</f>
        <v>0</v>
      </c>
      <c r="AJ120" s="190">
        <f>'Ihr Pfarrheim, Sondernutz.'!AU17</f>
        <v>0</v>
      </c>
      <c r="AL120" s="190">
        <f>COUNTA('Ihr Pfarrheim, Sondernutz.'!AK29:AK40)</f>
        <v>0</v>
      </c>
      <c r="AN120" s="12" t="str">
        <f>IF(AI120="g",AL120,"")</f>
        <v/>
      </c>
      <c r="AO120" s="12" t="str">
        <f>IF(AI120="k",AL120,"")</f>
        <v/>
      </c>
      <c r="AP120" s="12" t="str">
        <f>IF(AI120="e",AL120,"")</f>
        <v/>
      </c>
      <c r="AQ120">
        <f>12-AL120</f>
        <v>12</v>
      </c>
    </row>
    <row r="121" spans="1:43" outlineLevel="1" x14ac:dyDescent="0.25">
      <c r="A121" s="398"/>
      <c r="B121" s="20" t="s">
        <v>16</v>
      </c>
      <c r="C121" s="148">
        <f>'Ihr Pfarrheim, regelm. N.'!P25</f>
        <v>0</v>
      </c>
      <c r="D121" s="148">
        <f>'Ihr Pfarrheim, regelm. N.'!Q25</f>
        <v>0</v>
      </c>
      <c r="E121" s="5"/>
      <c r="F121" s="5">
        <f t="shared" si="64"/>
        <v>0</v>
      </c>
      <c r="G121" s="47">
        <f t="shared" si="65"/>
        <v>0</v>
      </c>
      <c r="H121" s="121">
        <f>G121+F121</f>
        <v>0</v>
      </c>
      <c r="J121">
        <f>VLOOKUP(C121,$E$2:$G$5,3,FALSE)</f>
        <v>0</v>
      </c>
      <c r="K121">
        <f t="shared" ref="K121:K147" si="67">VLOOKUP(D121,$K$2:$M$7,3,FALSE)</f>
        <v>0</v>
      </c>
      <c r="L121" s="95">
        <f t="shared" si="66"/>
        <v>0</v>
      </c>
      <c r="M121" s="464"/>
      <c r="O121" s="221" t="str">
        <f t="shared" ref="O121:O147" si="68">IF(H121&gt;=20,L121,"")</f>
        <v/>
      </c>
      <c r="P121" s="173" t="str">
        <f t="shared" ref="P121:P147" si="69">IF(H121&gt;30,L121,"")</f>
        <v/>
      </c>
      <c r="Q121" s="173" t="str">
        <f t="shared" ref="Q121:Q147" si="70">IF(AND(H121&gt;20,H121&lt;30),L121,"")</f>
        <v/>
      </c>
      <c r="R121" s="173">
        <f t="shared" ref="R121:R147" si="71">IF(H121&lt;20,L121,"")</f>
        <v>0</v>
      </c>
      <c r="S121" s="468"/>
      <c r="AH121" s="12">
        <v>2</v>
      </c>
      <c r="AI121" s="307">
        <f>'Ihr Pfarrheim, Sondernutz.'!AT18</f>
        <v>0</v>
      </c>
      <c r="AJ121" s="307">
        <f>'Ihr Pfarrheim, Sondernutz.'!AU18</f>
        <v>0</v>
      </c>
      <c r="AL121" s="190">
        <f>COUNTA('Ihr Pfarrheim, Sondernutz.'!AL29:AL40)</f>
        <v>0</v>
      </c>
      <c r="AN121" s="12" t="str">
        <f t="shared" ref="AN121:AN129" si="72">IF(AI121="g",AL121,"")</f>
        <v/>
      </c>
      <c r="AO121" s="12" t="str">
        <f t="shared" ref="AO121:AO129" si="73">IF(AI121="k",AL121,"")</f>
        <v/>
      </c>
      <c r="AP121" s="12" t="str">
        <f t="shared" ref="AP121:AP129" si="74">IF(AI121="e",AL121,"")</f>
        <v/>
      </c>
      <c r="AQ121">
        <f t="shared" ref="AQ121:AQ129" si="75">12-AL121</f>
        <v>12</v>
      </c>
    </row>
    <row r="122" spans="1:43" outlineLevel="1" x14ac:dyDescent="0.25">
      <c r="A122" s="398"/>
      <c r="B122" s="20" t="s">
        <v>14</v>
      </c>
      <c r="C122" s="148">
        <f>'Ihr Pfarrheim, regelm. N.'!P26</f>
        <v>0</v>
      </c>
      <c r="D122" s="148">
        <f>'Ihr Pfarrheim, regelm. N.'!Q26</f>
        <v>0</v>
      </c>
      <c r="E122" s="5"/>
      <c r="F122" s="5">
        <f t="shared" si="64"/>
        <v>0</v>
      </c>
      <c r="G122" s="47">
        <f t="shared" si="65"/>
        <v>0</v>
      </c>
      <c r="H122" s="121">
        <f>G122+F122</f>
        <v>0</v>
      </c>
      <c r="I122" s="12"/>
      <c r="J122">
        <f>VLOOKUP(C122,$E$2:$G$5,3,FALSE)</f>
        <v>0</v>
      </c>
      <c r="K122">
        <f t="shared" si="67"/>
        <v>0</v>
      </c>
      <c r="L122" s="95">
        <f t="shared" si="66"/>
        <v>0</v>
      </c>
      <c r="M122" s="464"/>
      <c r="O122" s="221" t="str">
        <f t="shared" si="68"/>
        <v/>
      </c>
      <c r="P122" s="173" t="str">
        <f t="shared" si="69"/>
        <v/>
      </c>
      <c r="Q122" s="173" t="str">
        <f t="shared" si="70"/>
        <v/>
      </c>
      <c r="R122" s="173">
        <f t="shared" si="71"/>
        <v>0</v>
      </c>
      <c r="S122" s="468"/>
      <c r="AH122" s="12">
        <v>3</v>
      </c>
      <c r="AI122" s="307">
        <f>'Ihr Pfarrheim, Sondernutz.'!AT19</f>
        <v>0</v>
      </c>
      <c r="AJ122" s="307">
        <f>'Ihr Pfarrheim, Sondernutz.'!AU19</f>
        <v>0</v>
      </c>
      <c r="AL122" s="190">
        <f>COUNTA('Ihr Pfarrheim, Sondernutz.'!AM29:AM40)</f>
        <v>0</v>
      </c>
      <c r="AN122" s="12" t="str">
        <f t="shared" si="72"/>
        <v/>
      </c>
      <c r="AO122" s="12" t="str">
        <f t="shared" si="73"/>
        <v/>
      </c>
      <c r="AP122" s="12" t="str">
        <f t="shared" si="74"/>
        <v/>
      </c>
      <c r="AQ122">
        <f t="shared" si="75"/>
        <v>12</v>
      </c>
    </row>
    <row r="123" spans="1:43" ht="15.75" outlineLevel="1" thickBot="1" x14ac:dyDescent="0.3">
      <c r="A123" s="399"/>
      <c r="B123" s="31" t="s">
        <v>13</v>
      </c>
      <c r="C123" s="160">
        <f>'Ihr Pfarrheim, regelm. N.'!P27</f>
        <v>0</v>
      </c>
      <c r="D123" s="160">
        <f>'Ihr Pfarrheim, regelm. N.'!Q27</f>
        <v>0</v>
      </c>
      <c r="E123" s="82"/>
      <c r="F123" s="82">
        <f t="shared" si="64"/>
        <v>0</v>
      </c>
      <c r="G123" s="33">
        <f t="shared" si="65"/>
        <v>0</v>
      </c>
      <c r="H123" s="121">
        <f>G123+F123</f>
        <v>0</v>
      </c>
      <c r="J123">
        <f>VLOOKUP(C123,$E$2:$G$5,3,FALSE)</f>
        <v>0</v>
      </c>
      <c r="K123">
        <f t="shared" si="67"/>
        <v>0</v>
      </c>
      <c r="L123" s="95">
        <f t="shared" si="66"/>
        <v>0</v>
      </c>
      <c r="M123" s="464"/>
      <c r="O123" s="221" t="str">
        <f t="shared" si="68"/>
        <v/>
      </c>
      <c r="P123" s="173" t="str">
        <f t="shared" si="69"/>
        <v/>
      </c>
      <c r="Q123" s="173" t="str">
        <f t="shared" si="70"/>
        <v/>
      </c>
      <c r="R123" s="173">
        <f t="shared" si="71"/>
        <v>0</v>
      </c>
      <c r="S123" s="468"/>
      <c r="AH123" s="12">
        <v>4</v>
      </c>
      <c r="AI123" s="307">
        <f>'Ihr Pfarrheim, Sondernutz.'!AT20</f>
        <v>0</v>
      </c>
      <c r="AJ123" s="307">
        <f>'Ihr Pfarrheim, Sondernutz.'!AU20</f>
        <v>0</v>
      </c>
      <c r="AL123" s="190">
        <f>COUNTA('Ihr Pfarrheim, Sondernutz.'!AN29:AN40)</f>
        <v>0</v>
      </c>
      <c r="AN123" s="12" t="str">
        <f t="shared" si="72"/>
        <v/>
      </c>
      <c r="AO123" s="12" t="str">
        <f t="shared" si="73"/>
        <v/>
      </c>
      <c r="AP123" s="12" t="str">
        <f t="shared" si="74"/>
        <v/>
      </c>
      <c r="AQ123">
        <f t="shared" si="75"/>
        <v>12</v>
      </c>
    </row>
    <row r="124" spans="1:43" outlineLevel="1" x14ac:dyDescent="0.25">
      <c r="A124" s="397" t="s">
        <v>17</v>
      </c>
      <c r="B124" s="6" t="s">
        <v>15</v>
      </c>
      <c r="C124" s="152">
        <f>'Ihr Pfarrheim, regelm. N.'!P28</f>
        <v>0</v>
      </c>
      <c r="D124" s="152">
        <f>'Ihr Pfarrheim, regelm. N.'!Q28</f>
        <v>0</v>
      </c>
      <c r="E124" s="79"/>
      <c r="F124" s="79">
        <f t="shared" si="64"/>
        <v>0</v>
      </c>
      <c r="G124" s="122">
        <f t="shared" si="65"/>
        <v>0</v>
      </c>
      <c r="H124" s="147">
        <f>G124+F124</f>
        <v>0</v>
      </c>
      <c r="J124">
        <f t="shared" ref="J124:J147" si="76">VLOOKUP(C124,$E$2:$G$5,3,FALSE)</f>
        <v>0</v>
      </c>
      <c r="K124">
        <f t="shared" si="67"/>
        <v>0</v>
      </c>
      <c r="L124" s="95">
        <f t="shared" si="66"/>
        <v>0</v>
      </c>
      <c r="M124" s="464">
        <f>(L124+L125+L126+L127)</f>
        <v>0</v>
      </c>
      <c r="O124" s="221" t="str">
        <f t="shared" si="68"/>
        <v/>
      </c>
      <c r="P124" s="173" t="str">
        <f t="shared" si="69"/>
        <v/>
      </c>
      <c r="Q124" s="173" t="str">
        <f t="shared" si="70"/>
        <v/>
      </c>
      <c r="R124" s="173">
        <f t="shared" si="71"/>
        <v>0</v>
      </c>
      <c r="S124" s="464">
        <f t="shared" ref="S124" si="77">1-M124</f>
        <v>1</v>
      </c>
      <c r="AH124" s="12">
        <v>5</v>
      </c>
      <c r="AI124" s="307">
        <f>'Ihr Pfarrheim, Sondernutz.'!AT21</f>
        <v>0</v>
      </c>
      <c r="AJ124" s="307">
        <f>'Ihr Pfarrheim, Sondernutz.'!AU21</f>
        <v>0</v>
      </c>
      <c r="AL124" s="190">
        <f>COUNTA('Ihr Pfarrheim, Sondernutz.'!AO29:AO40)</f>
        <v>0</v>
      </c>
      <c r="AN124" s="12" t="str">
        <f t="shared" si="72"/>
        <v/>
      </c>
      <c r="AO124" s="12" t="str">
        <f t="shared" si="73"/>
        <v/>
      </c>
      <c r="AP124" s="12" t="str">
        <f t="shared" si="74"/>
        <v/>
      </c>
      <c r="AQ124">
        <f t="shared" si="75"/>
        <v>12</v>
      </c>
    </row>
    <row r="125" spans="1:43" outlineLevel="1" x14ac:dyDescent="0.25">
      <c r="A125" s="398"/>
      <c r="B125" s="20" t="s">
        <v>16</v>
      </c>
      <c r="C125" s="148">
        <f>'Ihr Pfarrheim, regelm. N.'!P29</f>
        <v>0</v>
      </c>
      <c r="D125" s="148">
        <f>'Ihr Pfarrheim, regelm. N.'!Q29</f>
        <v>0</v>
      </c>
      <c r="E125" s="5"/>
      <c r="F125" s="5">
        <f t="shared" si="64"/>
        <v>0</v>
      </c>
      <c r="G125" s="47">
        <f t="shared" si="65"/>
        <v>0</v>
      </c>
      <c r="H125" s="147">
        <f t="shared" ref="H125:H147" si="78">G125+F125</f>
        <v>0</v>
      </c>
      <c r="J125">
        <f t="shared" si="76"/>
        <v>0</v>
      </c>
      <c r="K125">
        <f t="shared" si="67"/>
        <v>0</v>
      </c>
      <c r="L125" s="95">
        <f t="shared" si="66"/>
        <v>0</v>
      </c>
      <c r="M125" s="464"/>
      <c r="O125" s="221" t="str">
        <f t="shared" si="68"/>
        <v/>
      </c>
      <c r="P125" s="173" t="str">
        <f t="shared" si="69"/>
        <v/>
      </c>
      <c r="Q125" s="173" t="str">
        <f t="shared" si="70"/>
        <v/>
      </c>
      <c r="R125" s="173">
        <f t="shared" si="71"/>
        <v>0</v>
      </c>
      <c r="S125" s="468"/>
      <c r="AH125" s="12">
        <v>6</v>
      </c>
      <c r="AI125" s="307">
        <f>'Ihr Pfarrheim, Sondernutz.'!AT22</f>
        <v>0</v>
      </c>
      <c r="AJ125" s="307">
        <f>'Ihr Pfarrheim, Sondernutz.'!AU22</f>
        <v>0</v>
      </c>
      <c r="AL125" s="190">
        <f>COUNTA('Ihr Pfarrheim, Sondernutz.'!AP29:AP40)</f>
        <v>0</v>
      </c>
      <c r="AN125" s="12" t="str">
        <f t="shared" si="72"/>
        <v/>
      </c>
      <c r="AO125" s="12" t="str">
        <f t="shared" si="73"/>
        <v/>
      </c>
      <c r="AP125" s="12" t="str">
        <f t="shared" si="74"/>
        <v/>
      </c>
      <c r="AQ125">
        <f t="shared" si="75"/>
        <v>12</v>
      </c>
    </row>
    <row r="126" spans="1:43" outlineLevel="1" x14ac:dyDescent="0.25">
      <c r="A126" s="398"/>
      <c r="B126" s="20" t="s">
        <v>14</v>
      </c>
      <c r="C126" s="148">
        <f>'Ihr Pfarrheim, regelm. N.'!P30</f>
        <v>0</v>
      </c>
      <c r="D126" s="148">
        <f>'Ihr Pfarrheim, regelm. N.'!Q30</f>
        <v>0</v>
      </c>
      <c r="E126" s="5"/>
      <c r="F126" s="5">
        <f t="shared" si="64"/>
        <v>0</v>
      </c>
      <c r="G126" s="47">
        <f t="shared" si="65"/>
        <v>0</v>
      </c>
      <c r="H126" s="147">
        <f t="shared" si="78"/>
        <v>0</v>
      </c>
      <c r="J126">
        <f t="shared" si="76"/>
        <v>0</v>
      </c>
      <c r="K126">
        <f t="shared" si="67"/>
        <v>0</v>
      </c>
      <c r="L126" s="95">
        <f t="shared" si="66"/>
        <v>0</v>
      </c>
      <c r="M126" s="464"/>
      <c r="O126" s="221" t="str">
        <f t="shared" si="68"/>
        <v/>
      </c>
      <c r="P126" s="173" t="str">
        <f t="shared" si="69"/>
        <v/>
      </c>
      <c r="Q126" s="173" t="str">
        <f t="shared" si="70"/>
        <v/>
      </c>
      <c r="R126" s="173">
        <f t="shared" si="71"/>
        <v>0</v>
      </c>
      <c r="S126" s="468"/>
      <c r="AH126" s="12">
        <v>7</v>
      </c>
      <c r="AI126" s="307">
        <f>'Ihr Pfarrheim, Sondernutz.'!AT23</f>
        <v>0</v>
      </c>
      <c r="AJ126" s="307">
        <f>'Ihr Pfarrheim, Sondernutz.'!AU23</f>
        <v>0</v>
      </c>
      <c r="AL126" s="190">
        <f>COUNTA('Ihr Pfarrheim, Sondernutz.'!AQ29:AQ40)</f>
        <v>0</v>
      </c>
      <c r="AN126" s="12" t="str">
        <f t="shared" si="72"/>
        <v/>
      </c>
      <c r="AO126" s="12" t="str">
        <f t="shared" si="73"/>
        <v/>
      </c>
      <c r="AP126" s="12" t="str">
        <f t="shared" si="74"/>
        <v/>
      </c>
      <c r="AQ126">
        <f t="shared" si="75"/>
        <v>12</v>
      </c>
    </row>
    <row r="127" spans="1:43" ht="15.75" outlineLevel="1" thickBot="1" x14ac:dyDescent="0.3">
      <c r="A127" s="399"/>
      <c r="B127" s="31" t="s">
        <v>13</v>
      </c>
      <c r="C127" s="160">
        <f>'Ihr Pfarrheim, regelm. N.'!P31</f>
        <v>0</v>
      </c>
      <c r="D127" s="160">
        <f>'Ihr Pfarrheim, regelm. N.'!Q31</f>
        <v>0</v>
      </c>
      <c r="E127" s="82"/>
      <c r="F127" s="82">
        <f t="shared" si="64"/>
        <v>0</v>
      </c>
      <c r="G127" s="33">
        <f t="shared" si="65"/>
        <v>0</v>
      </c>
      <c r="H127" s="147">
        <f t="shared" si="78"/>
        <v>0</v>
      </c>
      <c r="J127">
        <f t="shared" si="76"/>
        <v>0</v>
      </c>
      <c r="K127">
        <f t="shared" si="67"/>
        <v>0</v>
      </c>
      <c r="L127" s="95">
        <f t="shared" si="66"/>
        <v>0</v>
      </c>
      <c r="M127" s="464"/>
      <c r="O127" s="221" t="str">
        <f t="shared" si="68"/>
        <v/>
      </c>
      <c r="P127" s="173" t="str">
        <f t="shared" si="69"/>
        <v/>
      </c>
      <c r="Q127" s="173" t="str">
        <f t="shared" si="70"/>
        <v/>
      </c>
      <c r="R127" s="173">
        <f t="shared" si="71"/>
        <v>0</v>
      </c>
      <c r="S127" s="468"/>
      <c r="AH127" s="12">
        <v>8</v>
      </c>
      <c r="AI127" s="307">
        <f>'Ihr Pfarrheim, Sondernutz.'!AT24</f>
        <v>0</v>
      </c>
      <c r="AJ127" s="307">
        <f>'Ihr Pfarrheim, Sondernutz.'!AU24</f>
        <v>0</v>
      </c>
      <c r="AL127" s="190">
        <f>COUNTA('Ihr Pfarrheim, Sondernutz.'!AR29:AR40)</f>
        <v>0</v>
      </c>
      <c r="AN127" s="12" t="str">
        <f t="shared" si="72"/>
        <v/>
      </c>
      <c r="AO127" s="12" t="str">
        <f t="shared" si="73"/>
        <v/>
      </c>
      <c r="AP127" s="12" t="str">
        <f t="shared" si="74"/>
        <v/>
      </c>
      <c r="AQ127">
        <f t="shared" si="75"/>
        <v>12</v>
      </c>
    </row>
    <row r="128" spans="1:43" outlineLevel="1" x14ac:dyDescent="0.25">
      <c r="A128" s="397" t="s">
        <v>18</v>
      </c>
      <c r="B128" s="6" t="s">
        <v>15</v>
      </c>
      <c r="C128" s="152">
        <f>'Ihr Pfarrheim, regelm. N.'!P32</f>
        <v>0</v>
      </c>
      <c r="D128" s="152">
        <f>'Ihr Pfarrheim, regelm. N.'!Q32</f>
        <v>0</v>
      </c>
      <c r="E128" s="5"/>
      <c r="F128" s="5">
        <f t="shared" si="64"/>
        <v>0</v>
      </c>
      <c r="G128" s="47">
        <f t="shared" si="65"/>
        <v>0</v>
      </c>
      <c r="H128" s="147">
        <f t="shared" si="78"/>
        <v>0</v>
      </c>
      <c r="J128">
        <f t="shared" si="76"/>
        <v>0</v>
      </c>
      <c r="K128">
        <f t="shared" si="67"/>
        <v>0</v>
      </c>
      <c r="L128" s="95">
        <f t="shared" si="66"/>
        <v>0</v>
      </c>
      <c r="M128" s="464">
        <f>(L128+L129+L130+L131)</f>
        <v>0</v>
      </c>
      <c r="O128" s="221" t="str">
        <f t="shared" si="68"/>
        <v/>
      </c>
      <c r="P128" s="173" t="str">
        <f t="shared" si="69"/>
        <v/>
      </c>
      <c r="Q128" s="173" t="str">
        <f t="shared" si="70"/>
        <v/>
      </c>
      <c r="R128" s="173">
        <f t="shared" si="71"/>
        <v>0</v>
      </c>
      <c r="S128" s="464">
        <f t="shared" ref="S128" si="79">1-M128</f>
        <v>1</v>
      </c>
      <c r="AH128" s="12">
        <v>9</v>
      </c>
      <c r="AI128" s="307">
        <f>'Ihr Pfarrheim, Sondernutz.'!AT25</f>
        <v>0</v>
      </c>
      <c r="AJ128" s="307">
        <f>'Ihr Pfarrheim, Sondernutz.'!AU25</f>
        <v>0</v>
      </c>
      <c r="AL128" s="190">
        <f>COUNTA('Ihr Pfarrheim, Sondernutz.'!AS29:AS40)</f>
        <v>0</v>
      </c>
      <c r="AN128" s="12" t="str">
        <f t="shared" si="72"/>
        <v/>
      </c>
      <c r="AO128" s="12" t="str">
        <f t="shared" si="73"/>
        <v/>
      </c>
      <c r="AP128" s="12" t="str">
        <f t="shared" si="74"/>
        <v/>
      </c>
      <c r="AQ128">
        <f t="shared" si="75"/>
        <v>12</v>
      </c>
    </row>
    <row r="129" spans="1:44" outlineLevel="1" x14ac:dyDescent="0.25">
      <c r="A129" s="398"/>
      <c r="B129" s="20" t="s">
        <v>16</v>
      </c>
      <c r="C129" s="148">
        <f>'Ihr Pfarrheim, regelm. N.'!P33</f>
        <v>0</v>
      </c>
      <c r="D129" s="148">
        <f>'Ihr Pfarrheim, regelm. N.'!Q33</f>
        <v>0</v>
      </c>
      <c r="E129" s="5"/>
      <c r="F129" s="5">
        <f t="shared" si="64"/>
        <v>0</v>
      </c>
      <c r="G129" s="47">
        <f t="shared" si="65"/>
        <v>0</v>
      </c>
      <c r="H129" s="147">
        <f t="shared" si="78"/>
        <v>0</v>
      </c>
      <c r="J129">
        <f t="shared" si="76"/>
        <v>0</v>
      </c>
      <c r="K129">
        <f t="shared" si="67"/>
        <v>0</v>
      </c>
      <c r="L129" s="95">
        <f t="shared" si="66"/>
        <v>0</v>
      </c>
      <c r="M129" s="464"/>
      <c r="O129" s="221" t="str">
        <f t="shared" si="68"/>
        <v/>
      </c>
      <c r="P129" s="173" t="str">
        <f t="shared" si="69"/>
        <v/>
      </c>
      <c r="Q129" s="173" t="str">
        <f t="shared" si="70"/>
        <v/>
      </c>
      <c r="R129" s="173">
        <f t="shared" si="71"/>
        <v>0</v>
      </c>
      <c r="S129" s="468"/>
      <c r="AH129" s="12">
        <v>10</v>
      </c>
      <c r="AI129" s="307">
        <f>'Ihr Pfarrheim, Sondernutz.'!AT26</f>
        <v>0</v>
      </c>
      <c r="AJ129" s="307">
        <f>'Ihr Pfarrheim, Sondernutz.'!AU26</f>
        <v>0</v>
      </c>
      <c r="AL129" s="190">
        <f>COUNTA('Ihr Pfarrheim, Sondernutz.'!AT29:AT40)</f>
        <v>0</v>
      </c>
      <c r="AN129" s="12" t="str">
        <f t="shared" si="72"/>
        <v/>
      </c>
      <c r="AO129" s="12" t="str">
        <f t="shared" si="73"/>
        <v/>
      </c>
      <c r="AP129" s="12" t="str">
        <f t="shared" si="74"/>
        <v/>
      </c>
      <c r="AQ129">
        <f t="shared" si="75"/>
        <v>12</v>
      </c>
    </row>
    <row r="130" spans="1:44" outlineLevel="1" x14ac:dyDescent="0.25">
      <c r="A130" s="398"/>
      <c r="B130" s="20" t="s">
        <v>14</v>
      </c>
      <c r="C130" s="148">
        <f>'Ihr Pfarrheim, regelm. N.'!P34</f>
        <v>0</v>
      </c>
      <c r="D130" s="148">
        <f>'Ihr Pfarrheim, regelm. N.'!Q34</f>
        <v>0</v>
      </c>
      <c r="E130" s="5"/>
      <c r="F130" s="5">
        <f t="shared" si="64"/>
        <v>0</v>
      </c>
      <c r="G130" s="47">
        <f t="shared" si="65"/>
        <v>0</v>
      </c>
      <c r="H130" s="147">
        <f t="shared" si="78"/>
        <v>0</v>
      </c>
      <c r="J130">
        <f t="shared" si="76"/>
        <v>0</v>
      </c>
      <c r="K130">
        <f t="shared" si="67"/>
        <v>0</v>
      </c>
      <c r="L130" s="95">
        <f t="shared" si="66"/>
        <v>0</v>
      </c>
      <c r="M130" s="464"/>
      <c r="O130" s="221" t="str">
        <f t="shared" si="68"/>
        <v/>
      </c>
      <c r="P130" s="173" t="str">
        <f t="shared" si="69"/>
        <v/>
      </c>
      <c r="Q130" s="173" t="str">
        <f t="shared" si="70"/>
        <v/>
      </c>
      <c r="R130" s="173">
        <f t="shared" si="71"/>
        <v>0</v>
      </c>
      <c r="S130" s="468"/>
      <c r="AI130" s="174">
        <f>COUNTIF(AI120:AI129,"&lt;&gt;0")</f>
        <v>0</v>
      </c>
      <c r="AL130" s="174">
        <f>SUM(AL120:AL129)</f>
        <v>0</v>
      </c>
      <c r="AN130" s="248">
        <f>SUM(AN120:AN129)</f>
        <v>0</v>
      </c>
      <c r="AO130" s="248">
        <f>SUM(AO120:AO129)</f>
        <v>0</v>
      </c>
      <c r="AP130" s="248">
        <f>SUM(AP120:AP129)</f>
        <v>0</v>
      </c>
      <c r="AQ130" s="248">
        <f>SUM(AQ120:AQ129)</f>
        <v>120</v>
      </c>
      <c r="AR130" s="251">
        <f>SUM(AN130:AQ130)</f>
        <v>120</v>
      </c>
    </row>
    <row r="131" spans="1:44" ht="15.75" outlineLevel="1" thickBot="1" x14ac:dyDescent="0.3">
      <c r="A131" s="399"/>
      <c r="B131" s="31" t="s">
        <v>13</v>
      </c>
      <c r="C131" s="160">
        <f>'Ihr Pfarrheim, regelm. N.'!P35</f>
        <v>0</v>
      </c>
      <c r="D131" s="160">
        <f>'Ihr Pfarrheim, regelm. N.'!Q35</f>
        <v>0</v>
      </c>
      <c r="E131" s="5"/>
      <c r="F131" s="5">
        <f t="shared" si="64"/>
        <v>0</v>
      </c>
      <c r="G131" s="47">
        <f t="shared" si="65"/>
        <v>0</v>
      </c>
      <c r="H131" s="147">
        <f t="shared" si="78"/>
        <v>0</v>
      </c>
      <c r="J131">
        <f t="shared" si="76"/>
        <v>0</v>
      </c>
      <c r="K131">
        <f t="shared" si="67"/>
        <v>0</v>
      </c>
      <c r="L131" s="95">
        <f t="shared" si="66"/>
        <v>0</v>
      </c>
      <c r="M131" s="464"/>
      <c r="O131" s="221" t="str">
        <f t="shared" si="68"/>
        <v/>
      </c>
      <c r="P131" s="173" t="str">
        <f t="shared" si="69"/>
        <v/>
      </c>
      <c r="Q131" s="173" t="str">
        <f t="shared" si="70"/>
        <v/>
      </c>
      <c r="R131" s="173">
        <f t="shared" si="71"/>
        <v>0</v>
      </c>
      <c r="S131" s="468"/>
      <c r="AN131" s="95">
        <f>AN130/AR130</f>
        <v>0</v>
      </c>
      <c r="AO131" s="95">
        <f>AO130/AR130</f>
        <v>0</v>
      </c>
      <c r="AP131" s="95">
        <f>AP130/AR130</f>
        <v>0</v>
      </c>
      <c r="AQ131" s="95">
        <f>AQ130/AR130</f>
        <v>1</v>
      </c>
      <c r="AR131" s="173">
        <v>1</v>
      </c>
    </row>
    <row r="132" spans="1:44" outlineLevel="1" x14ac:dyDescent="0.25">
      <c r="A132" s="397" t="s">
        <v>19</v>
      </c>
      <c r="B132" s="6" t="s">
        <v>15</v>
      </c>
      <c r="C132" s="152">
        <f>'Ihr Pfarrheim, regelm. N.'!P36</f>
        <v>0</v>
      </c>
      <c r="D132" s="152">
        <f>'Ihr Pfarrheim, regelm. N.'!Q36</f>
        <v>0</v>
      </c>
      <c r="E132" s="79"/>
      <c r="F132" s="79">
        <f t="shared" si="64"/>
        <v>0</v>
      </c>
      <c r="G132" s="122">
        <f t="shared" si="65"/>
        <v>0</v>
      </c>
      <c r="H132" s="147">
        <f t="shared" si="78"/>
        <v>0</v>
      </c>
      <c r="J132">
        <f t="shared" si="76"/>
        <v>0</v>
      </c>
      <c r="K132">
        <f t="shared" si="67"/>
        <v>0</v>
      </c>
      <c r="L132" s="95">
        <f t="shared" si="66"/>
        <v>0</v>
      </c>
      <c r="M132" s="464">
        <f>(L132+L133+L134+L135)</f>
        <v>0</v>
      </c>
      <c r="O132" s="221" t="str">
        <f t="shared" si="68"/>
        <v/>
      </c>
      <c r="P132" s="173" t="str">
        <f t="shared" si="69"/>
        <v/>
      </c>
      <c r="Q132" s="173" t="str">
        <f t="shared" si="70"/>
        <v/>
      </c>
      <c r="R132" s="173">
        <f t="shared" si="71"/>
        <v>0</v>
      </c>
      <c r="S132" s="464">
        <f t="shared" ref="S132" si="80">1-M132</f>
        <v>1</v>
      </c>
    </row>
    <row r="133" spans="1:44" outlineLevel="1" x14ac:dyDescent="0.25">
      <c r="A133" s="398"/>
      <c r="B133" s="20" t="s">
        <v>16</v>
      </c>
      <c r="C133" s="148">
        <f>'Ihr Pfarrheim, regelm. N.'!P37</f>
        <v>0</v>
      </c>
      <c r="D133" s="148">
        <f>'Ihr Pfarrheim, regelm. N.'!Q37</f>
        <v>0</v>
      </c>
      <c r="E133" s="5"/>
      <c r="F133" s="5">
        <f t="shared" si="64"/>
        <v>0</v>
      </c>
      <c r="G133" s="47">
        <f t="shared" si="65"/>
        <v>0</v>
      </c>
      <c r="H133" s="147">
        <f t="shared" si="78"/>
        <v>0</v>
      </c>
      <c r="J133">
        <f t="shared" si="76"/>
        <v>0</v>
      </c>
      <c r="K133">
        <f t="shared" si="67"/>
        <v>0</v>
      </c>
      <c r="L133" s="95">
        <f t="shared" si="66"/>
        <v>0</v>
      </c>
      <c r="M133" s="464"/>
      <c r="O133" s="221" t="str">
        <f t="shared" si="68"/>
        <v/>
      </c>
      <c r="P133" s="173" t="str">
        <f t="shared" si="69"/>
        <v/>
      </c>
      <c r="Q133" s="173" t="str">
        <f t="shared" si="70"/>
        <v/>
      </c>
      <c r="R133" s="173">
        <f t="shared" si="71"/>
        <v>0</v>
      </c>
      <c r="S133" s="468"/>
    </row>
    <row r="134" spans="1:44" outlineLevel="1" x14ac:dyDescent="0.25">
      <c r="A134" s="398"/>
      <c r="B134" s="20" t="s">
        <v>14</v>
      </c>
      <c r="C134" s="148">
        <f>'Ihr Pfarrheim, regelm. N.'!P38</f>
        <v>0</v>
      </c>
      <c r="D134" s="148">
        <f>'Ihr Pfarrheim, regelm. N.'!Q38</f>
        <v>0</v>
      </c>
      <c r="E134" s="5"/>
      <c r="F134" s="5">
        <f t="shared" si="64"/>
        <v>0</v>
      </c>
      <c r="G134" s="47">
        <f t="shared" si="65"/>
        <v>0</v>
      </c>
      <c r="H134" s="147">
        <f t="shared" si="78"/>
        <v>0</v>
      </c>
      <c r="J134">
        <f t="shared" si="76"/>
        <v>0</v>
      </c>
      <c r="K134">
        <f t="shared" si="67"/>
        <v>0</v>
      </c>
      <c r="L134" s="95">
        <f t="shared" si="66"/>
        <v>0</v>
      </c>
      <c r="M134" s="464"/>
      <c r="O134" s="221" t="str">
        <f t="shared" si="68"/>
        <v/>
      </c>
      <c r="P134" s="173" t="str">
        <f t="shared" si="69"/>
        <v/>
      </c>
      <c r="Q134" s="173" t="str">
        <f t="shared" si="70"/>
        <v/>
      </c>
      <c r="R134" s="173">
        <f t="shared" si="71"/>
        <v>0</v>
      </c>
      <c r="S134" s="468"/>
    </row>
    <row r="135" spans="1:44" ht="15.75" outlineLevel="1" thickBot="1" x14ac:dyDescent="0.3">
      <c r="A135" s="399"/>
      <c r="B135" s="31" t="s">
        <v>13</v>
      </c>
      <c r="C135" s="160">
        <f>'Ihr Pfarrheim, regelm. N.'!P39</f>
        <v>0</v>
      </c>
      <c r="D135" s="160">
        <f>'Ihr Pfarrheim, regelm. N.'!Q39</f>
        <v>0</v>
      </c>
      <c r="E135" s="82"/>
      <c r="F135" s="82">
        <f t="shared" si="64"/>
        <v>0</v>
      </c>
      <c r="G135" s="33">
        <f t="shared" si="65"/>
        <v>0</v>
      </c>
      <c r="H135" s="147">
        <f t="shared" si="78"/>
        <v>0</v>
      </c>
      <c r="J135">
        <f t="shared" si="76"/>
        <v>0</v>
      </c>
      <c r="K135">
        <f t="shared" si="67"/>
        <v>0</v>
      </c>
      <c r="L135" s="95">
        <f t="shared" si="66"/>
        <v>0</v>
      </c>
      <c r="M135" s="464"/>
      <c r="O135" s="221" t="str">
        <f t="shared" si="68"/>
        <v/>
      </c>
      <c r="P135" s="173" t="str">
        <f t="shared" si="69"/>
        <v/>
      </c>
      <c r="Q135" s="173" t="str">
        <f t="shared" si="70"/>
        <v/>
      </c>
      <c r="R135" s="173">
        <f t="shared" si="71"/>
        <v>0</v>
      </c>
      <c r="S135" s="468"/>
    </row>
    <row r="136" spans="1:44" outlineLevel="1" x14ac:dyDescent="0.25">
      <c r="A136" s="397" t="s">
        <v>20</v>
      </c>
      <c r="B136" s="6" t="s">
        <v>15</v>
      </c>
      <c r="C136" s="152">
        <f>'Ihr Pfarrheim, regelm. N.'!P40</f>
        <v>0</v>
      </c>
      <c r="D136" s="152">
        <f>'Ihr Pfarrheim, regelm. N.'!Q40</f>
        <v>0</v>
      </c>
      <c r="E136" s="5"/>
      <c r="F136" s="5">
        <f t="shared" si="64"/>
        <v>0</v>
      </c>
      <c r="G136" s="47">
        <f t="shared" si="65"/>
        <v>0</v>
      </c>
      <c r="H136" s="147">
        <f t="shared" si="78"/>
        <v>0</v>
      </c>
      <c r="J136">
        <f t="shared" si="76"/>
        <v>0</v>
      </c>
      <c r="K136">
        <f t="shared" si="67"/>
        <v>0</v>
      </c>
      <c r="L136" s="95">
        <f t="shared" si="66"/>
        <v>0</v>
      </c>
      <c r="M136" s="464">
        <f>(L136+L137+L138+L139)</f>
        <v>0</v>
      </c>
      <c r="O136" s="221" t="str">
        <f t="shared" si="68"/>
        <v/>
      </c>
      <c r="P136" s="173" t="str">
        <f t="shared" si="69"/>
        <v/>
      </c>
      <c r="Q136" s="173" t="str">
        <f t="shared" si="70"/>
        <v/>
      </c>
      <c r="R136" s="173">
        <f t="shared" si="71"/>
        <v>0</v>
      </c>
      <c r="S136" s="464">
        <f t="shared" ref="S136" si="81">1-M136</f>
        <v>1</v>
      </c>
    </row>
    <row r="137" spans="1:44" outlineLevel="1" x14ac:dyDescent="0.25">
      <c r="A137" s="398"/>
      <c r="B137" s="20" t="s">
        <v>16</v>
      </c>
      <c r="C137" s="148">
        <f>'Ihr Pfarrheim, regelm. N.'!P41</f>
        <v>0</v>
      </c>
      <c r="D137" s="148">
        <f>'Ihr Pfarrheim, regelm. N.'!Q41</f>
        <v>0</v>
      </c>
      <c r="E137" s="5"/>
      <c r="F137" s="5">
        <f t="shared" si="64"/>
        <v>0</v>
      </c>
      <c r="G137" s="47">
        <f t="shared" si="65"/>
        <v>0</v>
      </c>
      <c r="H137" s="147">
        <f t="shared" si="78"/>
        <v>0</v>
      </c>
      <c r="J137">
        <f t="shared" si="76"/>
        <v>0</v>
      </c>
      <c r="K137">
        <f t="shared" si="67"/>
        <v>0</v>
      </c>
      <c r="L137" s="95">
        <f t="shared" si="66"/>
        <v>0</v>
      </c>
      <c r="M137" s="464"/>
      <c r="O137" s="221" t="str">
        <f t="shared" si="68"/>
        <v/>
      </c>
      <c r="P137" s="173" t="str">
        <f t="shared" si="69"/>
        <v/>
      </c>
      <c r="Q137" s="173" t="str">
        <f t="shared" si="70"/>
        <v/>
      </c>
      <c r="R137" s="173">
        <f t="shared" si="71"/>
        <v>0</v>
      </c>
      <c r="S137" s="468"/>
    </row>
    <row r="138" spans="1:44" outlineLevel="1" x14ac:dyDescent="0.25">
      <c r="A138" s="398"/>
      <c r="B138" s="20" t="s">
        <v>14</v>
      </c>
      <c r="C138" s="148">
        <f>'Ihr Pfarrheim, regelm. N.'!P42</f>
        <v>0</v>
      </c>
      <c r="D138" s="148">
        <f>'Ihr Pfarrheim, regelm. N.'!Q42</f>
        <v>0</v>
      </c>
      <c r="E138" s="5"/>
      <c r="F138" s="5">
        <f t="shared" si="64"/>
        <v>0</v>
      </c>
      <c r="G138" s="47">
        <f t="shared" si="65"/>
        <v>0</v>
      </c>
      <c r="H138" s="147">
        <f t="shared" si="78"/>
        <v>0</v>
      </c>
      <c r="J138">
        <f t="shared" si="76"/>
        <v>0</v>
      </c>
      <c r="K138">
        <f t="shared" si="67"/>
        <v>0</v>
      </c>
      <c r="L138" s="95">
        <f t="shared" si="66"/>
        <v>0</v>
      </c>
      <c r="M138" s="464"/>
      <c r="O138" s="221" t="str">
        <f t="shared" si="68"/>
        <v/>
      </c>
      <c r="P138" s="173" t="str">
        <f t="shared" si="69"/>
        <v/>
      </c>
      <c r="Q138" s="173" t="str">
        <f t="shared" si="70"/>
        <v/>
      </c>
      <c r="R138" s="173">
        <f t="shared" si="71"/>
        <v>0</v>
      </c>
      <c r="S138" s="468"/>
    </row>
    <row r="139" spans="1:44" ht="15.75" outlineLevel="1" thickBot="1" x14ac:dyDescent="0.3">
      <c r="A139" s="399"/>
      <c r="B139" s="31" t="s">
        <v>13</v>
      </c>
      <c r="C139" s="160">
        <f>'Ihr Pfarrheim, regelm. N.'!P43</f>
        <v>0</v>
      </c>
      <c r="D139" s="160">
        <f>'Ihr Pfarrheim, regelm. N.'!Q43</f>
        <v>0</v>
      </c>
      <c r="E139" s="5"/>
      <c r="F139" s="5">
        <f t="shared" si="64"/>
        <v>0</v>
      </c>
      <c r="G139" s="47">
        <f t="shared" si="65"/>
        <v>0</v>
      </c>
      <c r="H139" s="147">
        <f t="shared" si="78"/>
        <v>0</v>
      </c>
      <c r="J139">
        <f t="shared" si="76"/>
        <v>0</v>
      </c>
      <c r="K139">
        <f t="shared" si="67"/>
        <v>0</v>
      </c>
      <c r="L139" s="95">
        <f t="shared" si="66"/>
        <v>0</v>
      </c>
      <c r="M139" s="464"/>
      <c r="O139" s="221" t="str">
        <f t="shared" si="68"/>
        <v/>
      </c>
      <c r="P139" s="173" t="str">
        <f t="shared" si="69"/>
        <v/>
      </c>
      <c r="Q139" s="173" t="str">
        <f t="shared" si="70"/>
        <v/>
      </c>
      <c r="R139" s="173">
        <f t="shared" si="71"/>
        <v>0</v>
      </c>
      <c r="S139" s="468"/>
    </row>
    <row r="140" spans="1:44" outlineLevel="1" x14ac:dyDescent="0.25">
      <c r="A140" s="397" t="s">
        <v>21</v>
      </c>
      <c r="B140" s="6" t="s">
        <v>15</v>
      </c>
      <c r="C140" s="152">
        <f>'Ihr Pfarrheim, regelm. N.'!P44</f>
        <v>0</v>
      </c>
      <c r="D140" s="152">
        <f>'Ihr Pfarrheim, regelm. N.'!Q44</f>
        <v>0</v>
      </c>
      <c r="E140" s="79"/>
      <c r="F140" s="79">
        <f t="shared" si="64"/>
        <v>0</v>
      </c>
      <c r="G140" s="122">
        <f t="shared" si="65"/>
        <v>0</v>
      </c>
      <c r="H140" s="147">
        <f t="shared" si="78"/>
        <v>0</v>
      </c>
      <c r="J140">
        <f t="shared" si="76"/>
        <v>0</v>
      </c>
      <c r="K140">
        <f t="shared" si="67"/>
        <v>0</v>
      </c>
      <c r="L140" s="95">
        <f t="shared" si="66"/>
        <v>0</v>
      </c>
      <c r="M140" s="464">
        <f>(L140+L141+L142+L143)</f>
        <v>0</v>
      </c>
      <c r="O140" s="221" t="str">
        <f t="shared" si="68"/>
        <v/>
      </c>
      <c r="P140" s="173" t="str">
        <f t="shared" si="69"/>
        <v/>
      </c>
      <c r="Q140" s="173" t="str">
        <f t="shared" si="70"/>
        <v/>
      </c>
      <c r="R140" s="173">
        <f t="shared" si="71"/>
        <v>0</v>
      </c>
      <c r="S140" s="464">
        <f t="shared" ref="S140" si="82">1-M140</f>
        <v>1</v>
      </c>
    </row>
    <row r="141" spans="1:44" outlineLevel="1" x14ac:dyDescent="0.25">
      <c r="A141" s="398"/>
      <c r="B141" s="20" t="s">
        <v>16</v>
      </c>
      <c r="C141" s="148">
        <f>'Ihr Pfarrheim, regelm. N.'!P45</f>
        <v>0</v>
      </c>
      <c r="D141" s="148">
        <f>'Ihr Pfarrheim, regelm. N.'!Q45</f>
        <v>0</v>
      </c>
      <c r="E141" s="5"/>
      <c r="F141" s="5">
        <f t="shared" si="64"/>
        <v>0</v>
      </c>
      <c r="G141" s="47">
        <f t="shared" si="65"/>
        <v>0</v>
      </c>
      <c r="H141" s="147">
        <f t="shared" si="78"/>
        <v>0</v>
      </c>
      <c r="J141">
        <f t="shared" si="76"/>
        <v>0</v>
      </c>
      <c r="K141">
        <f t="shared" si="67"/>
        <v>0</v>
      </c>
      <c r="L141" s="95">
        <f t="shared" si="66"/>
        <v>0</v>
      </c>
      <c r="M141" s="464"/>
      <c r="O141" s="221" t="str">
        <f t="shared" si="68"/>
        <v/>
      </c>
      <c r="P141" s="173" t="str">
        <f t="shared" si="69"/>
        <v/>
      </c>
      <c r="Q141" s="173" t="str">
        <f t="shared" si="70"/>
        <v/>
      </c>
      <c r="R141" s="173">
        <f t="shared" si="71"/>
        <v>0</v>
      </c>
      <c r="S141" s="468"/>
    </row>
    <row r="142" spans="1:44" outlineLevel="1" x14ac:dyDescent="0.25">
      <c r="A142" s="398"/>
      <c r="B142" s="20" t="s">
        <v>14</v>
      </c>
      <c r="C142" s="148">
        <f>'Ihr Pfarrheim, regelm. N.'!P46</f>
        <v>0</v>
      </c>
      <c r="D142" s="148">
        <f>'Ihr Pfarrheim, regelm. N.'!Q46</f>
        <v>0</v>
      </c>
      <c r="E142" s="5"/>
      <c r="F142" s="5">
        <f t="shared" si="64"/>
        <v>0</v>
      </c>
      <c r="G142" s="47">
        <f t="shared" si="65"/>
        <v>0</v>
      </c>
      <c r="H142" s="147">
        <f t="shared" si="78"/>
        <v>0</v>
      </c>
      <c r="J142">
        <f t="shared" si="76"/>
        <v>0</v>
      </c>
      <c r="K142">
        <f t="shared" si="67"/>
        <v>0</v>
      </c>
      <c r="L142" s="95">
        <f t="shared" si="66"/>
        <v>0</v>
      </c>
      <c r="M142" s="464"/>
      <c r="O142" s="221" t="str">
        <f t="shared" si="68"/>
        <v/>
      </c>
      <c r="P142" s="173" t="str">
        <f t="shared" si="69"/>
        <v/>
      </c>
      <c r="Q142" s="173" t="str">
        <f t="shared" si="70"/>
        <v/>
      </c>
      <c r="R142" s="173">
        <f t="shared" si="71"/>
        <v>0</v>
      </c>
      <c r="S142" s="468"/>
    </row>
    <row r="143" spans="1:44" ht="15.75" outlineLevel="1" thickBot="1" x14ac:dyDescent="0.3">
      <c r="A143" s="399"/>
      <c r="B143" s="31" t="s">
        <v>13</v>
      </c>
      <c r="C143" s="160">
        <f>'Ihr Pfarrheim, regelm. N.'!P47</f>
        <v>0</v>
      </c>
      <c r="D143" s="160">
        <f>'Ihr Pfarrheim, regelm. N.'!Q47</f>
        <v>0</v>
      </c>
      <c r="E143" s="82"/>
      <c r="F143" s="82">
        <f t="shared" si="64"/>
        <v>0</v>
      </c>
      <c r="G143" s="33">
        <f t="shared" si="65"/>
        <v>0</v>
      </c>
      <c r="H143" s="147">
        <f t="shared" si="78"/>
        <v>0</v>
      </c>
      <c r="J143">
        <f t="shared" si="76"/>
        <v>0</v>
      </c>
      <c r="K143">
        <f t="shared" si="67"/>
        <v>0</v>
      </c>
      <c r="L143" s="95">
        <f t="shared" si="66"/>
        <v>0</v>
      </c>
      <c r="M143" s="464"/>
      <c r="O143" s="221" t="str">
        <f t="shared" si="68"/>
        <v/>
      </c>
      <c r="P143" s="173" t="str">
        <f t="shared" si="69"/>
        <v/>
      </c>
      <c r="Q143" s="173" t="str">
        <f t="shared" si="70"/>
        <v/>
      </c>
      <c r="R143" s="173">
        <f t="shared" si="71"/>
        <v>0</v>
      </c>
      <c r="S143" s="468"/>
    </row>
    <row r="144" spans="1:44" outlineLevel="1" x14ac:dyDescent="0.25">
      <c r="A144" s="397" t="s">
        <v>22</v>
      </c>
      <c r="B144" s="6" t="s">
        <v>15</v>
      </c>
      <c r="C144" s="152">
        <f>'Ihr Pfarrheim, regelm. N.'!P48</f>
        <v>0</v>
      </c>
      <c r="D144" s="152">
        <f>'Ihr Pfarrheim, regelm. N.'!Q48</f>
        <v>0</v>
      </c>
      <c r="E144" s="79"/>
      <c r="F144" s="79">
        <f t="shared" si="64"/>
        <v>0</v>
      </c>
      <c r="G144" s="122">
        <f t="shared" si="65"/>
        <v>0</v>
      </c>
      <c r="H144" s="147">
        <f t="shared" si="78"/>
        <v>0</v>
      </c>
      <c r="J144">
        <f t="shared" si="76"/>
        <v>0</v>
      </c>
      <c r="K144">
        <f t="shared" si="67"/>
        <v>0</v>
      </c>
      <c r="L144" s="95">
        <f t="shared" si="66"/>
        <v>0</v>
      </c>
      <c r="M144" s="464">
        <f>(L144+L145+L146+L147)</f>
        <v>0</v>
      </c>
      <c r="O144" s="221" t="str">
        <f t="shared" si="68"/>
        <v/>
      </c>
      <c r="P144" s="173" t="str">
        <f t="shared" si="69"/>
        <v/>
      </c>
      <c r="Q144" s="173" t="str">
        <f t="shared" si="70"/>
        <v/>
      </c>
      <c r="R144" s="173">
        <f t="shared" si="71"/>
        <v>0</v>
      </c>
      <c r="S144" s="464">
        <f t="shared" ref="S144" si="83">1-M144</f>
        <v>1</v>
      </c>
    </row>
    <row r="145" spans="1:43" outlineLevel="1" x14ac:dyDescent="0.25">
      <c r="A145" s="398"/>
      <c r="B145" s="20" t="s">
        <v>16</v>
      </c>
      <c r="C145" s="148">
        <f>'Ihr Pfarrheim, regelm. N.'!P49</f>
        <v>0</v>
      </c>
      <c r="D145" s="148">
        <f>'Ihr Pfarrheim, regelm. N.'!Q49</f>
        <v>0</v>
      </c>
      <c r="E145" s="5"/>
      <c r="F145" s="5">
        <f t="shared" si="64"/>
        <v>0</v>
      </c>
      <c r="G145" s="47">
        <f t="shared" si="65"/>
        <v>0</v>
      </c>
      <c r="H145" s="147">
        <f t="shared" si="78"/>
        <v>0</v>
      </c>
      <c r="J145">
        <f t="shared" si="76"/>
        <v>0</v>
      </c>
      <c r="K145">
        <f t="shared" si="67"/>
        <v>0</v>
      </c>
      <c r="L145" s="95">
        <f t="shared" si="66"/>
        <v>0</v>
      </c>
      <c r="M145" s="464"/>
      <c r="O145" s="221" t="str">
        <f t="shared" si="68"/>
        <v/>
      </c>
      <c r="P145" s="173" t="str">
        <f t="shared" si="69"/>
        <v/>
      </c>
      <c r="Q145" s="173" t="str">
        <f t="shared" si="70"/>
        <v/>
      </c>
      <c r="R145" s="173">
        <f t="shared" si="71"/>
        <v>0</v>
      </c>
      <c r="S145" s="468"/>
    </row>
    <row r="146" spans="1:43" outlineLevel="1" x14ac:dyDescent="0.25">
      <c r="A146" s="398"/>
      <c r="B146" s="20" t="s">
        <v>14</v>
      </c>
      <c r="C146" s="148">
        <f>'Ihr Pfarrheim, regelm. N.'!P50</f>
        <v>0</v>
      </c>
      <c r="D146" s="148">
        <f>'Ihr Pfarrheim, regelm. N.'!Q50</f>
        <v>0</v>
      </c>
      <c r="E146" s="5"/>
      <c r="F146" s="5">
        <f t="shared" si="64"/>
        <v>0</v>
      </c>
      <c r="G146" s="47">
        <f t="shared" si="65"/>
        <v>0</v>
      </c>
      <c r="H146" s="147">
        <f t="shared" si="78"/>
        <v>0</v>
      </c>
      <c r="J146">
        <f t="shared" si="76"/>
        <v>0</v>
      </c>
      <c r="K146">
        <f t="shared" si="67"/>
        <v>0</v>
      </c>
      <c r="L146" s="95">
        <f t="shared" si="66"/>
        <v>0</v>
      </c>
      <c r="M146" s="464"/>
      <c r="O146" s="221" t="str">
        <f t="shared" si="68"/>
        <v/>
      </c>
      <c r="P146" s="173" t="str">
        <f t="shared" si="69"/>
        <v/>
      </c>
      <c r="Q146" s="173" t="str">
        <f t="shared" si="70"/>
        <v/>
      </c>
      <c r="R146" s="173">
        <f t="shared" si="71"/>
        <v>0</v>
      </c>
      <c r="S146" s="468"/>
    </row>
    <row r="147" spans="1:43" ht="15.75" outlineLevel="1" thickBot="1" x14ac:dyDescent="0.3">
      <c r="A147" s="399"/>
      <c r="B147" s="31" t="s">
        <v>13</v>
      </c>
      <c r="C147" s="160">
        <f>'Ihr Pfarrheim, regelm. N.'!P51</f>
        <v>0</v>
      </c>
      <c r="D147" s="160">
        <f>'Ihr Pfarrheim, regelm. N.'!Q51</f>
        <v>0</v>
      </c>
      <c r="E147" s="82"/>
      <c r="F147" s="82">
        <f t="shared" si="64"/>
        <v>0</v>
      </c>
      <c r="G147" s="33">
        <f t="shared" si="65"/>
        <v>0</v>
      </c>
      <c r="H147" s="147">
        <f t="shared" si="78"/>
        <v>0</v>
      </c>
      <c r="J147">
        <f t="shared" si="76"/>
        <v>0</v>
      </c>
      <c r="K147">
        <f t="shared" si="67"/>
        <v>0</v>
      </c>
      <c r="L147" s="95">
        <f t="shared" si="66"/>
        <v>0</v>
      </c>
      <c r="M147" s="464"/>
      <c r="O147" s="221" t="str">
        <f t="shared" si="68"/>
        <v/>
      </c>
      <c r="P147" s="173" t="str">
        <f t="shared" si="69"/>
        <v/>
      </c>
      <c r="Q147" s="173" t="str">
        <f t="shared" si="70"/>
        <v/>
      </c>
      <c r="R147" s="173">
        <f t="shared" si="71"/>
        <v>0</v>
      </c>
      <c r="S147" s="468"/>
      <c r="T147" s="169"/>
    </row>
    <row r="148" spans="1:43" outlineLevel="1" x14ac:dyDescent="0.25">
      <c r="M148" s="169">
        <f>(M144+M140+M136+M132+M128+M124+M120)/7</f>
        <v>0</v>
      </c>
      <c r="O148" s="224">
        <f>SUM(O120:O147)/7</f>
        <v>0</v>
      </c>
      <c r="P148" s="183">
        <f>SUM(P120:P147)/7</f>
        <v>0</v>
      </c>
      <c r="Q148" s="183">
        <f>SUM(Q120:Q147)/7</f>
        <v>0</v>
      </c>
      <c r="R148" s="183">
        <f>SUM(R120:R147)/7</f>
        <v>0</v>
      </c>
      <c r="S148" s="169">
        <f>(S144+S140+S136+S132+S128+S124+S120)/7</f>
        <v>1</v>
      </c>
      <c r="T148" s="357">
        <f>SUM(P148:S148)</f>
        <v>1</v>
      </c>
    </row>
    <row r="149" spans="1:43" outlineLevel="1" x14ac:dyDescent="0.25">
      <c r="M149" s="169"/>
      <c r="O149" s="224"/>
      <c r="P149" s="333">
        <f>P148/T148</f>
        <v>0</v>
      </c>
      <c r="Q149" s="333">
        <f>Q148/T148</f>
        <v>0</v>
      </c>
      <c r="R149" s="333">
        <f>R148/T148</f>
        <v>0</v>
      </c>
      <c r="S149" s="333">
        <f>S148/T148</f>
        <v>1</v>
      </c>
      <c r="T149" s="330">
        <f>SUM(P149:S149)</f>
        <v>1</v>
      </c>
    </row>
    <row r="150" spans="1:43" outlineLevel="1" x14ac:dyDescent="0.25">
      <c r="M150" s="169"/>
      <c r="O150" s="224"/>
      <c r="P150" s="334">
        <f>IF($S$41&lt;0,P148/$M$41,P149)</f>
        <v>0</v>
      </c>
      <c r="Q150" s="334">
        <f>IF($S$41&lt;0,Q148/$M$41,Q149)</f>
        <v>0</v>
      </c>
      <c r="R150" s="334">
        <f>IF($S$41&lt;0,R148/$M$41,R149)</f>
        <v>0</v>
      </c>
      <c r="S150" s="335">
        <f>1-P150-Q150-R150</f>
        <v>1</v>
      </c>
    </row>
    <row r="151" spans="1:43" outlineLevel="1" x14ac:dyDescent="0.25">
      <c r="M151" s="169"/>
      <c r="O151" s="224"/>
      <c r="P151" s="183"/>
      <c r="Q151" s="183"/>
      <c r="R151" s="183"/>
      <c r="S151" s="169"/>
    </row>
    <row r="152" spans="1:43" outlineLevel="1" x14ac:dyDescent="0.25">
      <c r="M152" s="169"/>
      <c r="O152" s="224"/>
      <c r="P152" s="183"/>
      <c r="Q152" s="183"/>
      <c r="R152" s="183"/>
      <c r="S152" s="169"/>
    </row>
    <row r="153" spans="1:43" x14ac:dyDescent="0.25">
      <c r="O153" s="223"/>
    </row>
    <row r="154" spans="1:43" ht="15.75" thickBot="1" x14ac:dyDescent="0.3">
      <c r="A154" s="168" t="s">
        <v>55</v>
      </c>
      <c r="B154" s="82"/>
      <c r="O154" s="220" t="s">
        <v>237</v>
      </c>
      <c r="P154" s="182" t="s">
        <v>197</v>
      </c>
      <c r="Q154" s="182" t="s">
        <v>105</v>
      </c>
      <c r="R154" s="182" t="s">
        <v>50</v>
      </c>
      <c r="S154" s="331" t="s">
        <v>238</v>
      </c>
      <c r="AH154" s="4" t="s">
        <v>257</v>
      </c>
      <c r="AL154" s="12" t="s">
        <v>252</v>
      </c>
      <c r="AN154" s="247" t="s">
        <v>197</v>
      </c>
      <c r="AO154" s="247" t="s">
        <v>105</v>
      </c>
      <c r="AP154" s="247" t="s">
        <v>50</v>
      </c>
      <c r="AQ154" s="247" t="s">
        <v>253</v>
      </c>
    </row>
    <row r="155" spans="1:43" outlineLevel="1" x14ac:dyDescent="0.25">
      <c r="A155" s="397" t="s">
        <v>12</v>
      </c>
      <c r="B155" s="6" t="s">
        <v>15</v>
      </c>
      <c r="C155" s="152">
        <f>'Ihr Pfarrheim, regelm. N.'!T24</f>
        <v>0</v>
      </c>
      <c r="D155" s="152">
        <f>'Ihr Pfarrheim, regelm. N.'!U24</f>
        <v>0</v>
      </c>
      <c r="E155" s="79"/>
      <c r="F155" s="79">
        <f t="shared" ref="F155:F182" si="84">VLOOKUP(C155,$C$2:$D$5,2,FALSE)</f>
        <v>0</v>
      </c>
      <c r="G155" s="122">
        <f t="shared" ref="G155:G182" si="85">VLOOKUP(D155,$H$2:$I$7,2,FALSE)</f>
        <v>0</v>
      </c>
      <c r="H155" s="121">
        <f>G155+F155</f>
        <v>0</v>
      </c>
      <c r="J155">
        <f>VLOOKUP(C155,$E$2:$G$5,3,FALSE)</f>
        <v>0</v>
      </c>
      <c r="K155">
        <f>VLOOKUP(D155,$K$2:$M$7,3,FALSE)</f>
        <v>0</v>
      </c>
      <c r="L155" s="95">
        <f t="shared" ref="L155:L182" si="86">J155*K155</f>
        <v>0</v>
      </c>
      <c r="M155" s="464">
        <f>(L155+L156+L157+L158)</f>
        <v>0</v>
      </c>
      <c r="O155" s="221" t="str">
        <f>IF(H155&gt;=20,L155,"")</f>
        <v/>
      </c>
      <c r="P155" s="173" t="str">
        <f>IF(H155&gt;30,L155,"")</f>
        <v/>
      </c>
      <c r="Q155" s="173" t="str">
        <f>IF(AND(H155&gt;20,H155&lt;30),L155,"")</f>
        <v/>
      </c>
      <c r="R155" s="173">
        <f>IF(H155&lt;20,L155,"")</f>
        <v>0</v>
      </c>
      <c r="S155" s="464">
        <f>1-M155</f>
        <v>1</v>
      </c>
      <c r="AH155" s="12">
        <v>1</v>
      </c>
      <c r="AI155" s="190">
        <f>'Ihr Pfarrheim, Sondernutz.'!BF17</f>
        <v>0</v>
      </c>
      <c r="AJ155" s="190">
        <f>'Ihr Pfarrheim, Sondernutz.'!BG17</f>
        <v>0</v>
      </c>
      <c r="AL155" s="190">
        <f>COUNTA('Ihr Pfarrheim, Sondernutz.'!AW29:AW40)</f>
        <v>0</v>
      </c>
      <c r="AN155" s="12" t="str">
        <f>IF(AI155="g",AL155,"")</f>
        <v/>
      </c>
      <c r="AO155" s="12" t="str">
        <f>IF(AI155="k",AL155,"")</f>
        <v/>
      </c>
      <c r="AP155" s="12" t="str">
        <f>IF(AI155="e",AL155,"")</f>
        <v/>
      </c>
      <c r="AQ155">
        <f>12-AL155</f>
        <v>12</v>
      </c>
    </row>
    <row r="156" spans="1:43" outlineLevel="1" x14ac:dyDescent="0.25">
      <c r="A156" s="398"/>
      <c r="B156" s="20" t="s">
        <v>16</v>
      </c>
      <c r="C156" s="148">
        <f>'Ihr Pfarrheim, regelm. N.'!T25</f>
        <v>0</v>
      </c>
      <c r="D156" s="148">
        <f>'Ihr Pfarrheim, regelm. N.'!U25</f>
        <v>0</v>
      </c>
      <c r="E156" s="5"/>
      <c r="F156" s="5">
        <f t="shared" si="84"/>
        <v>0</v>
      </c>
      <c r="G156" s="47">
        <f t="shared" si="85"/>
        <v>0</v>
      </c>
      <c r="H156" s="121">
        <f>G156+F156</f>
        <v>0</v>
      </c>
      <c r="J156">
        <f>VLOOKUP(C156,$E$2:$G$5,3,FALSE)</f>
        <v>0</v>
      </c>
      <c r="K156">
        <f t="shared" ref="K156:K182" si="87">VLOOKUP(D156,$K$2:$M$7,3,FALSE)</f>
        <v>0</v>
      </c>
      <c r="L156" s="95">
        <f t="shared" si="86"/>
        <v>0</v>
      </c>
      <c r="M156" s="464"/>
      <c r="O156" s="221" t="str">
        <f t="shared" ref="O156:O182" si="88">IF(H156&gt;=20,L156,"")</f>
        <v/>
      </c>
      <c r="P156" s="173" t="str">
        <f t="shared" ref="P156:P182" si="89">IF(H156&gt;30,L156,"")</f>
        <v/>
      </c>
      <c r="Q156" s="173" t="str">
        <f t="shared" ref="Q156:Q182" si="90">IF(AND(H156&gt;20,H156&lt;30),L156,"")</f>
        <v/>
      </c>
      <c r="R156" s="173">
        <f t="shared" ref="R156:R182" si="91">IF(H156&lt;20,L156,"")</f>
        <v>0</v>
      </c>
      <c r="S156" s="468"/>
      <c r="AH156" s="12">
        <v>2</v>
      </c>
      <c r="AI156" s="307">
        <f>'Ihr Pfarrheim, Sondernutz.'!BF18</f>
        <v>0</v>
      </c>
      <c r="AJ156" s="307">
        <f>'Ihr Pfarrheim, Sondernutz.'!BG18</f>
        <v>0</v>
      </c>
      <c r="AL156" s="190">
        <f>COUNTA('Ihr Pfarrheim, Sondernutz.'!AX29:AX40)</f>
        <v>0</v>
      </c>
      <c r="AN156" s="12" t="str">
        <f t="shared" ref="AN156:AN164" si="92">IF(AI156="g",AL156,"")</f>
        <v/>
      </c>
      <c r="AO156" s="12" t="str">
        <f t="shared" ref="AO156:AO164" si="93">IF(AI156="k",AL156,"")</f>
        <v/>
      </c>
      <c r="AP156" s="12" t="str">
        <f t="shared" ref="AP156:AP164" si="94">IF(AI156="e",AL156,"")</f>
        <v/>
      </c>
      <c r="AQ156">
        <f t="shared" ref="AQ156:AQ164" si="95">12-AL156</f>
        <v>12</v>
      </c>
    </row>
    <row r="157" spans="1:43" outlineLevel="1" x14ac:dyDescent="0.25">
      <c r="A157" s="398"/>
      <c r="B157" s="20" t="s">
        <v>14</v>
      </c>
      <c r="C157" s="148">
        <f>'Ihr Pfarrheim, regelm. N.'!T26</f>
        <v>0</v>
      </c>
      <c r="D157" s="148">
        <f>'Ihr Pfarrheim, regelm. N.'!U26</f>
        <v>0</v>
      </c>
      <c r="E157" s="5"/>
      <c r="F157" s="5">
        <f t="shared" si="84"/>
        <v>0</v>
      </c>
      <c r="G157" s="47">
        <f t="shared" si="85"/>
        <v>0</v>
      </c>
      <c r="H157" s="121">
        <f>G157+F157</f>
        <v>0</v>
      </c>
      <c r="I157" s="12"/>
      <c r="J157">
        <f>VLOOKUP(C157,$E$2:$G$5,3,FALSE)</f>
        <v>0</v>
      </c>
      <c r="K157">
        <f t="shared" si="87"/>
        <v>0</v>
      </c>
      <c r="L157" s="95">
        <f t="shared" si="86"/>
        <v>0</v>
      </c>
      <c r="M157" s="464"/>
      <c r="O157" s="221" t="str">
        <f t="shared" si="88"/>
        <v/>
      </c>
      <c r="P157" s="173" t="str">
        <f t="shared" si="89"/>
        <v/>
      </c>
      <c r="Q157" s="173" t="str">
        <f t="shared" si="90"/>
        <v/>
      </c>
      <c r="R157" s="173">
        <f t="shared" si="91"/>
        <v>0</v>
      </c>
      <c r="S157" s="468"/>
      <c r="AH157" s="12">
        <v>3</v>
      </c>
      <c r="AI157" s="307">
        <f>'Ihr Pfarrheim, Sondernutz.'!BF19</f>
        <v>0</v>
      </c>
      <c r="AJ157" s="307">
        <f>'Ihr Pfarrheim, Sondernutz.'!BG19</f>
        <v>0</v>
      </c>
      <c r="AL157" s="190">
        <f>COUNTA('Ihr Pfarrheim, Sondernutz.'!AY29:AY40)</f>
        <v>0</v>
      </c>
      <c r="AN157" s="12" t="str">
        <f t="shared" si="92"/>
        <v/>
      </c>
      <c r="AO157" s="12" t="str">
        <f t="shared" si="93"/>
        <v/>
      </c>
      <c r="AP157" s="12" t="str">
        <f t="shared" si="94"/>
        <v/>
      </c>
      <c r="AQ157">
        <f t="shared" si="95"/>
        <v>12</v>
      </c>
    </row>
    <row r="158" spans="1:43" ht="15.75" outlineLevel="1" thickBot="1" x14ac:dyDescent="0.3">
      <c r="A158" s="399"/>
      <c r="B158" s="31" t="s">
        <v>13</v>
      </c>
      <c r="C158" s="160">
        <f>'Ihr Pfarrheim, regelm. N.'!T27</f>
        <v>0</v>
      </c>
      <c r="D158" s="160">
        <f>'Ihr Pfarrheim, regelm. N.'!U27</f>
        <v>0</v>
      </c>
      <c r="E158" s="82"/>
      <c r="F158" s="82">
        <f t="shared" si="84"/>
        <v>0</v>
      </c>
      <c r="G158" s="33">
        <f t="shared" si="85"/>
        <v>0</v>
      </c>
      <c r="H158" s="121">
        <f>G158+F158</f>
        <v>0</v>
      </c>
      <c r="J158">
        <f>VLOOKUP(C158,$E$2:$G$5,3,FALSE)</f>
        <v>0</v>
      </c>
      <c r="K158">
        <f t="shared" si="87"/>
        <v>0</v>
      </c>
      <c r="L158" s="95">
        <f t="shared" si="86"/>
        <v>0</v>
      </c>
      <c r="M158" s="464"/>
      <c r="O158" s="221" t="str">
        <f t="shared" si="88"/>
        <v/>
      </c>
      <c r="P158" s="173" t="str">
        <f t="shared" si="89"/>
        <v/>
      </c>
      <c r="Q158" s="173" t="str">
        <f t="shared" si="90"/>
        <v/>
      </c>
      <c r="R158" s="173">
        <f t="shared" si="91"/>
        <v>0</v>
      </c>
      <c r="S158" s="468"/>
      <c r="AH158" s="12">
        <v>4</v>
      </c>
      <c r="AI158" s="307">
        <f>'Ihr Pfarrheim, Sondernutz.'!BF20</f>
        <v>0</v>
      </c>
      <c r="AJ158" s="307">
        <f>'Ihr Pfarrheim, Sondernutz.'!BG20</f>
        <v>0</v>
      </c>
      <c r="AL158" s="190">
        <f>COUNTA('Ihr Pfarrheim, Sondernutz.'!AZ29:AZ40)</f>
        <v>0</v>
      </c>
      <c r="AN158" s="12" t="str">
        <f t="shared" si="92"/>
        <v/>
      </c>
      <c r="AO158" s="12" t="str">
        <f t="shared" si="93"/>
        <v/>
      </c>
      <c r="AP158" s="12" t="str">
        <f t="shared" si="94"/>
        <v/>
      </c>
      <c r="AQ158">
        <f t="shared" si="95"/>
        <v>12</v>
      </c>
    </row>
    <row r="159" spans="1:43" outlineLevel="1" x14ac:dyDescent="0.25">
      <c r="A159" s="397" t="s">
        <v>17</v>
      </c>
      <c r="B159" s="6" t="s">
        <v>15</v>
      </c>
      <c r="C159" s="152">
        <f>'Ihr Pfarrheim, regelm. N.'!T28</f>
        <v>0</v>
      </c>
      <c r="D159" s="152">
        <f>'Ihr Pfarrheim, regelm. N.'!U28</f>
        <v>0</v>
      </c>
      <c r="E159" s="79"/>
      <c r="F159" s="79">
        <f t="shared" si="84"/>
        <v>0</v>
      </c>
      <c r="G159" s="122">
        <f t="shared" si="85"/>
        <v>0</v>
      </c>
      <c r="H159" s="147">
        <f>G159+F159</f>
        <v>0</v>
      </c>
      <c r="J159">
        <f t="shared" ref="J159:J182" si="96">VLOOKUP(C159,$E$2:$G$5,3,FALSE)</f>
        <v>0</v>
      </c>
      <c r="K159">
        <f t="shared" si="87"/>
        <v>0</v>
      </c>
      <c r="L159" s="95">
        <f t="shared" si="86"/>
        <v>0</v>
      </c>
      <c r="M159" s="464">
        <f>(L159+L160+L161+L162)</f>
        <v>0</v>
      </c>
      <c r="O159" s="221" t="str">
        <f t="shared" si="88"/>
        <v/>
      </c>
      <c r="P159" s="173" t="str">
        <f t="shared" si="89"/>
        <v/>
      </c>
      <c r="Q159" s="173" t="str">
        <f t="shared" si="90"/>
        <v/>
      </c>
      <c r="R159" s="173">
        <f t="shared" si="91"/>
        <v>0</v>
      </c>
      <c r="S159" s="464">
        <f t="shared" ref="S159" si="97">1-M159</f>
        <v>1</v>
      </c>
      <c r="AH159" s="12">
        <v>5</v>
      </c>
      <c r="AI159" s="307">
        <f>'Ihr Pfarrheim, Sondernutz.'!BF21</f>
        <v>0</v>
      </c>
      <c r="AJ159" s="307">
        <f>'Ihr Pfarrheim, Sondernutz.'!BG21</f>
        <v>0</v>
      </c>
      <c r="AL159" s="190">
        <f>COUNTA('Ihr Pfarrheim, Sondernutz.'!BA29:BA40)</f>
        <v>0</v>
      </c>
      <c r="AN159" s="12" t="str">
        <f t="shared" si="92"/>
        <v/>
      </c>
      <c r="AO159" s="12" t="str">
        <f t="shared" si="93"/>
        <v/>
      </c>
      <c r="AP159" s="12" t="str">
        <f t="shared" si="94"/>
        <v/>
      </c>
      <c r="AQ159">
        <f t="shared" si="95"/>
        <v>12</v>
      </c>
    </row>
    <row r="160" spans="1:43" outlineLevel="1" x14ac:dyDescent="0.25">
      <c r="A160" s="398"/>
      <c r="B160" s="20" t="s">
        <v>16</v>
      </c>
      <c r="C160" s="148">
        <f>'Ihr Pfarrheim, regelm. N.'!T29</f>
        <v>0</v>
      </c>
      <c r="D160" s="148">
        <f>'Ihr Pfarrheim, regelm. N.'!U29</f>
        <v>0</v>
      </c>
      <c r="E160" s="5"/>
      <c r="F160" s="5">
        <f t="shared" si="84"/>
        <v>0</v>
      </c>
      <c r="G160" s="47">
        <f t="shared" si="85"/>
        <v>0</v>
      </c>
      <c r="H160" s="147">
        <f t="shared" ref="H160:H182" si="98">G160+F160</f>
        <v>0</v>
      </c>
      <c r="J160">
        <f t="shared" si="96"/>
        <v>0</v>
      </c>
      <c r="K160">
        <f t="shared" si="87"/>
        <v>0</v>
      </c>
      <c r="L160" s="95">
        <f t="shared" si="86"/>
        <v>0</v>
      </c>
      <c r="M160" s="464"/>
      <c r="O160" s="221" t="str">
        <f t="shared" si="88"/>
        <v/>
      </c>
      <c r="P160" s="173" t="str">
        <f t="shared" si="89"/>
        <v/>
      </c>
      <c r="Q160" s="173" t="str">
        <f t="shared" si="90"/>
        <v/>
      </c>
      <c r="R160" s="173">
        <f t="shared" si="91"/>
        <v>0</v>
      </c>
      <c r="S160" s="468"/>
      <c r="AH160" s="12">
        <v>6</v>
      </c>
      <c r="AI160" s="307">
        <f>'Ihr Pfarrheim, Sondernutz.'!BF22</f>
        <v>0</v>
      </c>
      <c r="AJ160" s="307">
        <f>'Ihr Pfarrheim, Sondernutz.'!BG22</f>
        <v>0</v>
      </c>
      <c r="AL160" s="190">
        <f>COUNTA('Ihr Pfarrheim, Sondernutz.'!BB29:BB40)</f>
        <v>0</v>
      </c>
      <c r="AN160" s="12" t="str">
        <f t="shared" si="92"/>
        <v/>
      </c>
      <c r="AO160" s="12" t="str">
        <f t="shared" si="93"/>
        <v/>
      </c>
      <c r="AP160" s="12" t="str">
        <f t="shared" si="94"/>
        <v/>
      </c>
      <c r="AQ160">
        <f t="shared" si="95"/>
        <v>12</v>
      </c>
    </row>
    <row r="161" spans="1:44" outlineLevel="1" x14ac:dyDescent="0.25">
      <c r="A161" s="398"/>
      <c r="B161" s="20" t="s">
        <v>14</v>
      </c>
      <c r="C161" s="148">
        <f>'Ihr Pfarrheim, regelm. N.'!T30</f>
        <v>0</v>
      </c>
      <c r="D161" s="148">
        <f>'Ihr Pfarrheim, regelm. N.'!U30</f>
        <v>0</v>
      </c>
      <c r="E161" s="5"/>
      <c r="F161" s="5">
        <f t="shared" si="84"/>
        <v>0</v>
      </c>
      <c r="G161" s="47">
        <f t="shared" si="85"/>
        <v>0</v>
      </c>
      <c r="H161" s="147">
        <f t="shared" si="98"/>
        <v>0</v>
      </c>
      <c r="J161">
        <f t="shared" si="96"/>
        <v>0</v>
      </c>
      <c r="K161">
        <f t="shared" si="87"/>
        <v>0</v>
      </c>
      <c r="L161" s="95">
        <f t="shared" si="86"/>
        <v>0</v>
      </c>
      <c r="M161" s="464"/>
      <c r="O161" s="221" t="str">
        <f t="shared" si="88"/>
        <v/>
      </c>
      <c r="P161" s="173" t="str">
        <f t="shared" si="89"/>
        <v/>
      </c>
      <c r="Q161" s="173" t="str">
        <f t="shared" si="90"/>
        <v/>
      </c>
      <c r="R161" s="173">
        <f t="shared" si="91"/>
        <v>0</v>
      </c>
      <c r="S161" s="468"/>
      <c r="AH161" s="12">
        <v>7</v>
      </c>
      <c r="AI161" s="307">
        <f>'Ihr Pfarrheim, Sondernutz.'!BF23</f>
        <v>0</v>
      </c>
      <c r="AJ161" s="307">
        <f>'Ihr Pfarrheim, Sondernutz.'!BG23</f>
        <v>0</v>
      </c>
      <c r="AL161" s="190">
        <f>COUNTA('Ihr Pfarrheim, Sondernutz.'!BC29:BC40)</f>
        <v>0</v>
      </c>
      <c r="AN161" s="12" t="str">
        <f t="shared" si="92"/>
        <v/>
      </c>
      <c r="AO161" s="12" t="str">
        <f t="shared" si="93"/>
        <v/>
      </c>
      <c r="AP161" s="12" t="str">
        <f t="shared" si="94"/>
        <v/>
      </c>
      <c r="AQ161">
        <f t="shared" si="95"/>
        <v>12</v>
      </c>
    </row>
    <row r="162" spans="1:44" ht="15.75" outlineLevel="1" thickBot="1" x14ac:dyDescent="0.3">
      <c r="A162" s="399"/>
      <c r="B162" s="31" t="s">
        <v>13</v>
      </c>
      <c r="C162" s="160">
        <f>'Ihr Pfarrheim, regelm. N.'!T31</f>
        <v>0</v>
      </c>
      <c r="D162" s="160">
        <f>'Ihr Pfarrheim, regelm. N.'!U31</f>
        <v>0</v>
      </c>
      <c r="E162" s="82"/>
      <c r="F162" s="82">
        <f t="shared" si="84"/>
        <v>0</v>
      </c>
      <c r="G162" s="33">
        <f t="shared" si="85"/>
        <v>0</v>
      </c>
      <c r="H162" s="147">
        <f t="shared" si="98"/>
        <v>0</v>
      </c>
      <c r="J162">
        <f t="shared" si="96"/>
        <v>0</v>
      </c>
      <c r="K162">
        <f t="shared" si="87"/>
        <v>0</v>
      </c>
      <c r="L162" s="95">
        <f t="shared" si="86"/>
        <v>0</v>
      </c>
      <c r="M162" s="464"/>
      <c r="O162" s="221" t="str">
        <f t="shared" si="88"/>
        <v/>
      </c>
      <c r="P162" s="173" t="str">
        <f t="shared" si="89"/>
        <v/>
      </c>
      <c r="Q162" s="173" t="str">
        <f t="shared" si="90"/>
        <v/>
      </c>
      <c r="R162" s="173">
        <f t="shared" si="91"/>
        <v>0</v>
      </c>
      <c r="S162" s="468"/>
      <c r="AH162" s="12">
        <v>8</v>
      </c>
      <c r="AI162" s="307">
        <f>'Ihr Pfarrheim, Sondernutz.'!BF24</f>
        <v>0</v>
      </c>
      <c r="AJ162" s="307">
        <f>'Ihr Pfarrheim, Sondernutz.'!BG24</f>
        <v>0</v>
      </c>
      <c r="AL162" s="190">
        <f>COUNTA('Ihr Pfarrheim, Sondernutz.'!BD29:BD40)</f>
        <v>0</v>
      </c>
      <c r="AN162" s="12" t="str">
        <f t="shared" si="92"/>
        <v/>
      </c>
      <c r="AO162" s="12" t="str">
        <f t="shared" si="93"/>
        <v/>
      </c>
      <c r="AP162" s="12" t="str">
        <f t="shared" si="94"/>
        <v/>
      </c>
      <c r="AQ162">
        <f t="shared" si="95"/>
        <v>12</v>
      </c>
    </row>
    <row r="163" spans="1:44" outlineLevel="1" x14ac:dyDescent="0.25">
      <c r="A163" s="397" t="s">
        <v>18</v>
      </c>
      <c r="B163" s="6" t="s">
        <v>15</v>
      </c>
      <c r="C163" s="152">
        <f>'Ihr Pfarrheim, regelm. N.'!T32</f>
        <v>0</v>
      </c>
      <c r="D163" s="152">
        <f>'Ihr Pfarrheim, regelm. N.'!U32</f>
        <v>0</v>
      </c>
      <c r="E163" s="5"/>
      <c r="F163" s="5">
        <f t="shared" si="84"/>
        <v>0</v>
      </c>
      <c r="G163" s="47">
        <f t="shared" si="85"/>
        <v>0</v>
      </c>
      <c r="H163" s="147">
        <f t="shared" si="98"/>
        <v>0</v>
      </c>
      <c r="J163">
        <f t="shared" si="96"/>
        <v>0</v>
      </c>
      <c r="K163">
        <f t="shared" si="87"/>
        <v>0</v>
      </c>
      <c r="L163" s="95">
        <f t="shared" si="86"/>
        <v>0</v>
      </c>
      <c r="M163" s="464">
        <f>(L163+L164+L165+L166)</f>
        <v>0</v>
      </c>
      <c r="O163" s="221" t="str">
        <f t="shared" si="88"/>
        <v/>
      </c>
      <c r="P163" s="173" t="str">
        <f t="shared" si="89"/>
        <v/>
      </c>
      <c r="Q163" s="173" t="str">
        <f t="shared" si="90"/>
        <v/>
      </c>
      <c r="R163" s="173">
        <f t="shared" si="91"/>
        <v>0</v>
      </c>
      <c r="S163" s="464">
        <f t="shared" ref="S163" si="99">1-M163</f>
        <v>1</v>
      </c>
      <c r="AH163" s="12">
        <v>9</v>
      </c>
      <c r="AI163" s="307">
        <f>'Ihr Pfarrheim, Sondernutz.'!BF25</f>
        <v>0</v>
      </c>
      <c r="AJ163" s="307">
        <f>'Ihr Pfarrheim, Sondernutz.'!BG25</f>
        <v>0</v>
      </c>
      <c r="AL163" s="190">
        <f>COUNTA('Ihr Pfarrheim, Sondernutz.'!BE29:BE40)</f>
        <v>0</v>
      </c>
      <c r="AN163" s="12" t="str">
        <f t="shared" si="92"/>
        <v/>
      </c>
      <c r="AO163" s="12" t="str">
        <f t="shared" si="93"/>
        <v/>
      </c>
      <c r="AP163" s="12" t="str">
        <f t="shared" si="94"/>
        <v/>
      </c>
      <c r="AQ163">
        <f t="shared" si="95"/>
        <v>12</v>
      </c>
    </row>
    <row r="164" spans="1:44" outlineLevel="1" x14ac:dyDescent="0.25">
      <c r="A164" s="398"/>
      <c r="B164" s="20" t="s">
        <v>16</v>
      </c>
      <c r="C164" s="148">
        <f>'Ihr Pfarrheim, regelm. N.'!T33</f>
        <v>0</v>
      </c>
      <c r="D164" s="148">
        <f>'Ihr Pfarrheim, regelm. N.'!U33</f>
        <v>0</v>
      </c>
      <c r="E164" s="5"/>
      <c r="F164" s="5">
        <f t="shared" si="84"/>
        <v>0</v>
      </c>
      <c r="G164" s="47">
        <f t="shared" si="85"/>
        <v>0</v>
      </c>
      <c r="H164" s="147">
        <f t="shared" si="98"/>
        <v>0</v>
      </c>
      <c r="J164">
        <f t="shared" si="96"/>
        <v>0</v>
      </c>
      <c r="K164">
        <f t="shared" si="87"/>
        <v>0</v>
      </c>
      <c r="L164" s="95">
        <f t="shared" si="86"/>
        <v>0</v>
      </c>
      <c r="M164" s="464"/>
      <c r="O164" s="221" t="str">
        <f t="shared" si="88"/>
        <v/>
      </c>
      <c r="P164" s="173" t="str">
        <f t="shared" si="89"/>
        <v/>
      </c>
      <c r="Q164" s="173" t="str">
        <f t="shared" si="90"/>
        <v/>
      </c>
      <c r="R164" s="173">
        <f t="shared" si="91"/>
        <v>0</v>
      </c>
      <c r="S164" s="468"/>
      <c r="AH164" s="12">
        <v>10</v>
      </c>
      <c r="AI164" s="307">
        <f>'Ihr Pfarrheim, Sondernutz.'!BF26</f>
        <v>0</v>
      </c>
      <c r="AJ164" s="307">
        <f>'Ihr Pfarrheim, Sondernutz.'!BG26</f>
        <v>0</v>
      </c>
      <c r="AL164" s="190">
        <f>COUNTA('Ihr Pfarrheim, Sondernutz.'!BF29:BF40)</f>
        <v>0</v>
      </c>
      <c r="AN164" s="12" t="str">
        <f t="shared" si="92"/>
        <v/>
      </c>
      <c r="AO164" s="12" t="str">
        <f t="shared" si="93"/>
        <v/>
      </c>
      <c r="AP164" s="12" t="str">
        <f t="shared" si="94"/>
        <v/>
      </c>
      <c r="AQ164">
        <f t="shared" si="95"/>
        <v>12</v>
      </c>
    </row>
    <row r="165" spans="1:44" outlineLevel="1" x14ac:dyDescent="0.25">
      <c r="A165" s="398"/>
      <c r="B165" s="20" t="s">
        <v>14</v>
      </c>
      <c r="C165" s="148">
        <f>'Ihr Pfarrheim, regelm. N.'!T34</f>
        <v>0</v>
      </c>
      <c r="D165" s="148">
        <f>'Ihr Pfarrheim, regelm. N.'!U34</f>
        <v>0</v>
      </c>
      <c r="E165" s="5"/>
      <c r="F165" s="5">
        <f t="shared" si="84"/>
        <v>0</v>
      </c>
      <c r="G165" s="47">
        <f t="shared" si="85"/>
        <v>0</v>
      </c>
      <c r="H165" s="147">
        <f t="shared" si="98"/>
        <v>0</v>
      </c>
      <c r="J165">
        <f t="shared" si="96"/>
        <v>0</v>
      </c>
      <c r="K165">
        <f t="shared" si="87"/>
        <v>0</v>
      </c>
      <c r="L165" s="95">
        <f t="shared" si="86"/>
        <v>0</v>
      </c>
      <c r="M165" s="464"/>
      <c r="O165" s="221" t="str">
        <f t="shared" si="88"/>
        <v/>
      </c>
      <c r="P165" s="173" t="str">
        <f t="shared" si="89"/>
        <v/>
      </c>
      <c r="Q165" s="173" t="str">
        <f t="shared" si="90"/>
        <v/>
      </c>
      <c r="R165" s="173">
        <f t="shared" si="91"/>
        <v>0</v>
      </c>
      <c r="S165" s="468"/>
      <c r="AI165" s="174">
        <f>COUNTIF(AI155:AI164,"&lt;&gt;0")</f>
        <v>0</v>
      </c>
      <c r="AL165" s="174">
        <f>SUM(AL155:AL164)</f>
        <v>0</v>
      </c>
      <c r="AN165" s="248">
        <f>SUM(AN155:AN164)</f>
        <v>0</v>
      </c>
      <c r="AO165" s="248">
        <f>SUM(AO155:AO164)</f>
        <v>0</v>
      </c>
      <c r="AP165" s="248">
        <f>SUM(AP155:AP164)</f>
        <v>0</v>
      </c>
      <c r="AQ165" s="248">
        <f>SUM(AQ155:AQ164)</f>
        <v>120</v>
      </c>
      <c r="AR165" s="251">
        <f>SUM(AN165:AQ165)</f>
        <v>120</v>
      </c>
    </row>
    <row r="166" spans="1:44" ht="15.75" outlineLevel="1" thickBot="1" x14ac:dyDescent="0.3">
      <c r="A166" s="399"/>
      <c r="B166" s="31" t="s">
        <v>13</v>
      </c>
      <c r="C166" s="160">
        <f>'Ihr Pfarrheim, regelm. N.'!T35</f>
        <v>0</v>
      </c>
      <c r="D166" s="160">
        <f>'Ihr Pfarrheim, regelm. N.'!U35</f>
        <v>0</v>
      </c>
      <c r="E166" s="5"/>
      <c r="F166" s="5">
        <f t="shared" si="84"/>
        <v>0</v>
      </c>
      <c r="G166" s="47">
        <f t="shared" si="85"/>
        <v>0</v>
      </c>
      <c r="H166" s="147">
        <f t="shared" si="98"/>
        <v>0</v>
      </c>
      <c r="J166">
        <f t="shared" si="96"/>
        <v>0</v>
      </c>
      <c r="K166">
        <f t="shared" si="87"/>
        <v>0</v>
      </c>
      <c r="L166" s="95">
        <f t="shared" si="86"/>
        <v>0</v>
      </c>
      <c r="M166" s="464"/>
      <c r="O166" s="221" t="str">
        <f t="shared" si="88"/>
        <v/>
      </c>
      <c r="P166" s="173" t="str">
        <f t="shared" si="89"/>
        <v/>
      </c>
      <c r="Q166" s="173" t="str">
        <f t="shared" si="90"/>
        <v/>
      </c>
      <c r="R166" s="173">
        <f t="shared" si="91"/>
        <v>0</v>
      </c>
      <c r="S166" s="468"/>
      <c r="AN166" s="95">
        <f>AN165/AR165</f>
        <v>0</v>
      </c>
      <c r="AO166" s="95">
        <f>AO165/AR165</f>
        <v>0</v>
      </c>
      <c r="AP166" s="95">
        <f>AP165/AR165</f>
        <v>0</v>
      </c>
      <c r="AQ166" s="95">
        <f>AQ165/AR165</f>
        <v>1</v>
      </c>
      <c r="AR166" s="173">
        <v>1</v>
      </c>
    </row>
    <row r="167" spans="1:44" outlineLevel="1" x14ac:dyDescent="0.25">
      <c r="A167" s="397" t="s">
        <v>19</v>
      </c>
      <c r="B167" s="6" t="s">
        <v>15</v>
      </c>
      <c r="C167" s="152">
        <f>'Ihr Pfarrheim, regelm. N.'!T36</f>
        <v>0</v>
      </c>
      <c r="D167" s="152">
        <f>'Ihr Pfarrheim, regelm. N.'!U36</f>
        <v>0</v>
      </c>
      <c r="E167" s="79"/>
      <c r="F167" s="79">
        <f t="shared" si="84"/>
        <v>0</v>
      </c>
      <c r="G167" s="122">
        <f t="shared" si="85"/>
        <v>0</v>
      </c>
      <c r="H167" s="147">
        <f t="shared" si="98"/>
        <v>0</v>
      </c>
      <c r="J167">
        <f t="shared" si="96"/>
        <v>0</v>
      </c>
      <c r="K167">
        <f t="shared" si="87"/>
        <v>0</v>
      </c>
      <c r="L167" s="95">
        <f t="shared" si="86"/>
        <v>0</v>
      </c>
      <c r="M167" s="464">
        <f>(L167+L168+L169+L170)</f>
        <v>0</v>
      </c>
      <c r="O167" s="221" t="str">
        <f t="shared" si="88"/>
        <v/>
      </c>
      <c r="P167" s="173" t="str">
        <f t="shared" si="89"/>
        <v/>
      </c>
      <c r="Q167" s="173" t="str">
        <f t="shared" si="90"/>
        <v/>
      </c>
      <c r="R167" s="173">
        <f t="shared" si="91"/>
        <v>0</v>
      </c>
      <c r="S167" s="464">
        <f t="shared" ref="S167" si="100">1-M167</f>
        <v>1</v>
      </c>
    </row>
    <row r="168" spans="1:44" outlineLevel="1" x14ac:dyDescent="0.25">
      <c r="A168" s="398"/>
      <c r="B168" s="20" t="s">
        <v>16</v>
      </c>
      <c r="C168" s="148">
        <f>'Ihr Pfarrheim, regelm. N.'!T37</f>
        <v>0</v>
      </c>
      <c r="D168" s="148">
        <f>'Ihr Pfarrheim, regelm. N.'!U37</f>
        <v>0</v>
      </c>
      <c r="E168" s="5"/>
      <c r="F168" s="5">
        <f t="shared" si="84"/>
        <v>0</v>
      </c>
      <c r="G168" s="47">
        <f t="shared" si="85"/>
        <v>0</v>
      </c>
      <c r="H168" s="147">
        <f t="shared" si="98"/>
        <v>0</v>
      </c>
      <c r="J168">
        <f t="shared" si="96"/>
        <v>0</v>
      </c>
      <c r="K168">
        <f t="shared" si="87"/>
        <v>0</v>
      </c>
      <c r="L168" s="95">
        <f t="shared" si="86"/>
        <v>0</v>
      </c>
      <c r="M168" s="464"/>
      <c r="O168" s="221" t="str">
        <f t="shared" si="88"/>
        <v/>
      </c>
      <c r="P168" s="173" t="str">
        <f t="shared" si="89"/>
        <v/>
      </c>
      <c r="Q168" s="173" t="str">
        <f t="shared" si="90"/>
        <v/>
      </c>
      <c r="R168" s="173">
        <f t="shared" si="91"/>
        <v>0</v>
      </c>
      <c r="S168" s="468"/>
    </row>
    <row r="169" spans="1:44" outlineLevel="1" x14ac:dyDescent="0.25">
      <c r="A169" s="398"/>
      <c r="B169" s="20" t="s">
        <v>14</v>
      </c>
      <c r="C169" s="148">
        <f>'Ihr Pfarrheim, regelm. N.'!T38</f>
        <v>0</v>
      </c>
      <c r="D169" s="148">
        <f>'Ihr Pfarrheim, regelm. N.'!U38</f>
        <v>0</v>
      </c>
      <c r="E169" s="5"/>
      <c r="F169" s="5">
        <f t="shared" si="84"/>
        <v>0</v>
      </c>
      <c r="G169" s="47">
        <f t="shared" si="85"/>
        <v>0</v>
      </c>
      <c r="H169" s="147">
        <f t="shared" si="98"/>
        <v>0</v>
      </c>
      <c r="J169">
        <f t="shared" si="96"/>
        <v>0</v>
      </c>
      <c r="K169">
        <f t="shared" si="87"/>
        <v>0</v>
      </c>
      <c r="L169" s="95">
        <f t="shared" si="86"/>
        <v>0</v>
      </c>
      <c r="M169" s="464"/>
      <c r="O169" s="221" t="str">
        <f t="shared" si="88"/>
        <v/>
      </c>
      <c r="P169" s="173" t="str">
        <f t="shared" si="89"/>
        <v/>
      </c>
      <c r="Q169" s="173" t="str">
        <f t="shared" si="90"/>
        <v/>
      </c>
      <c r="R169" s="173">
        <f t="shared" si="91"/>
        <v>0</v>
      </c>
      <c r="S169" s="468"/>
    </row>
    <row r="170" spans="1:44" ht="15.75" outlineLevel="1" thickBot="1" x14ac:dyDescent="0.3">
      <c r="A170" s="399"/>
      <c r="B170" s="31" t="s">
        <v>13</v>
      </c>
      <c r="C170" s="160">
        <f>'Ihr Pfarrheim, regelm. N.'!T39</f>
        <v>0</v>
      </c>
      <c r="D170" s="160">
        <f>'Ihr Pfarrheim, regelm. N.'!U39</f>
        <v>0</v>
      </c>
      <c r="E170" s="82"/>
      <c r="F170" s="82">
        <f t="shared" si="84"/>
        <v>0</v>
      </c>
      <c r="G170" s="33">
        <f t="shared" si="85"/>
        <v>0</v>
      </c>
      <c r="H170" s="147">
        <f t="shared" si="98"/>
        <v>0</v>
      </c>
      <c r="J170">
        <f t="shared" si="96"/>
        <v>0</v>
      </c>
      <c r="K170">
        <f t="shared" si="87"/>
        <v>0</v>
      </c>
      <c r="L170" s="95">
        <f t="shared" si="86"/>
        <v>0</v>
      </c>
      <c r="M170" s="464"/>
      <c r="O170" s="221" t="str">
        <f t="shared" si="88"/>
        <v/>
      </c>
      <c r="P170" s="173" t="str">
        <f t="shared" si="89"/>
        <v/>
      </c>
      <c r="Q170" s="173" t="str">
        <f t="shared" si="90"/>
        <v/>
      </c>
      <c r="R170" s="173">
        <f t="shared" si="91"/>
        <v>0</v>
      </c>
      <c r="S170" s="468"/>
    </row>
    <row r="171" spans="1:44" outlineLevel="1" x14ac:dyDescent="0.25">
      <c r="A171" s="397" t="s">
        <v>20</v>
      </c>
      <c r="B171" s="6" t="s">
        <v>15</v>
      </c>
      <c r="C171" s="152">
        <f>'Ihr Pfarrheim, regelm. N.'!T40</f>
        <v>0</v>
      </c>
      <c r="D171" s="152">
        <f>'Ihr Pfarrheim, regelm. N.'!U40</f>
        <v>0</v>
      </c>
      <c r="E171" s="5"/>
      <c r="F171" s="5">
        <f t="shared" si="84"/>
        <v>0</v>
      </c>
      <c r="G171" s="47">
        <f t="shared" si="85"/>
        <v>0</v>
      </c>
      <c r="H171" s="147">
        <f t="shared" si="98"/>
        <v>0</v>
      </c>
      <c r="J171">
        <f t="shared" si="96"/>
        <v>0</v>
      </c>
      <c r="K171">
        <f t="shared" si="87"/>
        <v>0</v>
      </c>
      <c r="L171" s="95">
        <f t="shared" si="86"/>
        <v>0</v>
      </c>
      <c r="M171" s="464">
        <f>(L171+L172+L173+L174)</f>
        <v>0</v>
      </c>
      <c r="O171" s="221" t="str">
        <f t="shared" si="88"/>
        <v/>
      </c>
      <c r="P171" s="173" t="str">
        <f t="shared" si="89"/>
        <v/>
      </c>
      <c r="Q171" s="173" t="str">
        <f t="shared" si="90"/>
        <v/>
      </c>
      <c r="R171" s="173">
        <f t="shared" si="91"/>
        <v>0</v>
      </c>
      <c r="S171" s="464">
        <f t="shared" ref="S171" si="101">1-M171</f>
        <v>1</v>
      </c>
    </row>
    <row r="172" spans="1:44" outlineLevel="1" x14ac:dyDescent="0.25">
      <c r="A172" s="398"/>
      <c r="B172" s="20" t="s">
        <v>16</v>
      </c>
      <c r="C172" s="148">
        <f>'Ihr Pfarrheim, regelm. N.'!T41</f>
        <v>0</v>
      </c>
      <c r="D172" s="148">
        <f>'Ihr Pfarrheim, regelm. N.'!U41</f>
        <v>0</v>
      </c>
      <c r="E172" s="5"/>
      <c r="F172" s="5">
        <f t="shared" si="84"/>
        <v>0</v>
      </c>
      <c r="G172" s="47">
        <f t="shared" si="85"/>
        <v>0</v>
      </c>
      <c r="H172" s="147">
        <f t="shared" si="98"/>
        <v>0</v>
      </c>
      <c r="J172">
        <f t="shared" si="96"/>
        <v>0</v>
      </c>
      <c r="K172">
        <f t="shared" si="87"/>
        <v>0</v>
      </c>
      <c r="L172" s="95">
        <f t="shared" si="86"/>
        <v>0</v>
      </c>
      <c r="M172" s="464"/>
      <c r="O172" s="221" t="str">
        <f t="shared" si="88"/>
        <v/>
      </c>
      <c r="P172" s="173" t="str">
        <f t="shared" si="89"/>
        <v/>
      </c>
      <c r="Q172" s="173" t="str">
        <f t="shared" si="90"/>
        <v/>
      </c>
      <c r="R172" s="173">
        <f t="shared" si="91"/>
        <v>0</v>
      </c>
      <c r="S172" s="468"/>
    </row>
    <row r="173" spans="1:44" outlineLevel="1" x14ac:dyDescent="0.25">
      <c r="A173" s="398"/>
      <c r="B173" s="20" t="s">
        <v>14</v>
      </c>
      <c r="C173" s="148">
        <f>'Ihr Pfarrheim, regelm. N.'!T42</f>
        <v>0</v>
      </c>
      <c r="D173" s="148">
        <f>'Ihr Pfarrheim, regelm. N.'!U42</f>
        <v>0</v>
      </c>
      <c r="E173" s="5"/>
      <c r="F173" s="5">
        <f t="shared" si="84"/>
        <v>0</v>
      </c>
      <c r="G173" s="47">
        <f t="shared" si="85"/>
        <v>0</v>
      </c>
      <c r="H173" s="147">
        <f t="shared" si="98"/>
        <v>0</v>
      </c>
      <c r="J173">
        <f t="shared" si="96"/>
        <v>0</v>
      </c>
      <c r="K173">
        <f t="shared" si="87"/>
        <v>0</v>
      </c>
      <c r="L173" s="95">
        <f t="shared" si="86"/>
        <v>0</v>
      </c>
      <c r="M173" s="464"/>
      <c r="O173" s="221" t="str">
        <f t="shared" si="88"/>
        <v/>
      </c>
      <c r="P173" s="173" t="str">
        <f t="shared" si="89"/>
        <v/>
      </c>
      <c r="Q173" s="173" t="str">
        <f t="shared" si="90"/>
        <v/>
      </c>
      <c r="R173" s="173">
        <f t="shared" si="91"/>
        <v>0</v>
      </c>
      <c r="S173" s="468"/>
    </row>
    <row r="174" spans="1:44" ht="15.75" outlineLevel="1" thickBot="1" x14ac:dyDescent="0.3">
      <c r="A174" s="399"/>
      <c r="B174" s="31" t="s">
        <v>13</v>
      </c>
      <c r="C174" s="160">
        <f>'Ihr Pfarrheim, regelm. N.'!T43</f>
        <v>0</v>
      </c>
      <c r="D174" s="160">
        <f>'Ihr Pfarrheim, regelm. N.'!U43</f>
        <v>0</v>
      </c>
      <c r="E174" s="5"/>
      <c r="F174" s="5">
        <f t="shared" si="84"/>
        <v>0</v>
      </c>
      <c r="G174" s="47">
        <f t="shared" si="85"/>
        <v>0</v>
      </c>
      <c r="H174" s="147">
        <f t="shared" si="98"/>
        <v>0</v>
      </c>
      <c r="J174">
        <f t="shared" si="96"/>
        <v>0</v>
      </c>
      <c r="K174">
        <f t="shared" si="87"/>
        <v>0</v>
      </c>
      <c r="L174" s="95">
        <f t="shared" si="86"/>
        <v>0</v>
      </c>
      <c r="M174" s="464"/>
      <c r="O174" s="221" t="str">
        <f t="shared" si="88"/>
        <v/>
      </c>
      <c r="P174" s="173" t="str">
        <f t="shared" si="89"/>
        <v/>
      </c>
      <c r="Q174" s="173" t="str">
        <f t="shared" si="90"/>
        <v/>
      </c>
      <c r="R174" s="173">
        <f t="shared" si="91"/>
        <v>0</v>
      </c>
      <c r="S174" s="468"/>
    </row>
    <row r="175" spans="1:44" outlineLevel="1" x14ac:dyDescent="0.25">
      <c r="A175" s="397" t="s">
        <v>21</v>
      </c>
      <c r="B175" s="6" t="s">
        <v>15</v>
      </c>
      <c r="C175" s="152">
        <f>'Ihr Pfarrheim, regelm. N.'!T44</f>
        <v>0</v>
      </c>
      <c r="D175" s="152">
        <f>'Ihr Pfarrheim, regelm. N.'!U44</f>
        <v>0</v>
      </c>
      <c r="E175" s="79"/>
      <c r="F175" s="79">
        <f t="shared" si="84"/>
        <v>0</v>
      </c>
      <c r="G175" s="122">
        <f t="shared" si="85"/>
        <v>0</v>
      </c>
      <c r="H175" s="147">
        <f t="shared" si="98"/>
        <v>0</v>
      </c>
      <c r="J175">
        <f t="shared" si="96"/>
        <v>0</v>
      </c>
      <c r="K175">
        <f t="shared" si="87"/>
        <v>0</v>
      </c>
      <c r="L175" s="95">
        <f t="shared" si="86"/>
        <v>0</v>
      </c>
      <c r="M175" s="464">
        <f>(L175+L176+L177+L178)</f>
        <v>0</v>
      </c>
      <c r="O175" s="221" t="str">
        <f t="shared" si="88"/>
        <v/>
      </c>
      <c r="P175" s="173" t="str">
        <f t="shared" si="89"/>
        <v/>
      </c>
      <c r="Q175" s="173" t="str">
        <f t="shared" si="90"/>
        <v/>
      </c>
      <c r="R175" s="173">
        <f t="shared" si="91"/>
        <v>0</v>
      </c>
      <c r="S175" s="464">
        <f t="shared" ref="S175" si="102">1-M175</f>
        <v>1</v>
      </c>
    </row>
    <row r="176" spans="1:44" outlineLevel="1" x14ac:dyDescent="0.25">
      <c r="A176" s="398"/>
      <c r="B176" s="20" t="s">
        <v>16</v>
      </c>
      <c r="C176" s="148">
        <f>'Ihr Pfarrheim, regelm. N.'!T45</f>
        <v>0</v>
      </c>
      <c r="D176" s="148">
        <f>'Ihr Pfarrheim, regelm. N.'!U45</f>
        <v>0</v>
      </c>
      <c r="E176" s="5"/>
      <c r="F176" s="5">
        <f t="shared" si="84"/>
        <v>0</v>
      </c>
      <c r="G176" s="47">
        <f t="shared" si="85"/>
        <v>0</v>
      </c>
      <c r="H176" s="147">
        <f t="shared" si="98"/>
        <v>0</v>
      </c>
      <c r="J176">
        <f t="shared" si="96"/>
        <v>0</v>
      </c>
      <c r="K176">
        <f t="shared" si="87"/>
        <v>0</v>
      </c>
      <c r="L176" s="95">
        <f t="shared" si="86"/>
        <v>0</v>
      </c>
      <c r="M176" s="464"/>
      <c r="O176" s="221" t="str">
        <f t="shared" si="88"/>
        <v/>
      </c>
      <c r="P176" s="173" t="str">
        <f t="shared" si="89"/>
        <v/>
      </c>
      <c r="Q176" s="173" t="str">
        <f t="shared" si="90"/>
        <v/>
      </c>
      <c r="R176" s="173">
        <f t="shared" si="91"/>
        <v>0</v>
      </c>
      <c r="S176" s="468"/>
    </row>
    <row r="177" spans="1:43" outlineLevel="1" x14ac:dyDescent="0.25">
      <c r="A177" s="398"/>
      <c r="B177" s="20" t="s">
        <v>14</v>
      </c>
      <c r="C177" s="148">
        <f>'Ihr Pfarrheim, regelm. N.'!T46</f>
        <v>0</v>
      </c>
      <c r="D177" s="148">
        <f>'Ihr Pfarrheim, regelm. N.'!U46</f>
        <v>0</v>
      </c>
      <c r="E177" s="5"/>
      <c r="F177" s="5">
        <f t="shared" si="84"/>
        <v>0</v>
      </c>
      <c r="G177" s="47">
        <f t="shared" si="85"/>
        <v>0</v>
      </c>
      <c r="H177" s="147">
        <f t="shared" si="98"/>
        <v>0</v>
      </c>
      <c r="J177">
        <f t="shared" si="96"/>
        <v>0</v>
      </c>
      <c r="K177">
        <f t="shared" si="87"/>
        <v>0</v>
      </c>
      <c r="L177" s="95">
        <f t="shared" si="86"/>
        <v>0</v>
      </c>
      <c r="M177" s="464"/>
      <c r="O177" s="221" t="str">
        <f t="shared" si="88"/>
        <v/>
      </c>
      <c r="P177" s="173" t="str">
        <f t="shared" si="89"/>
        <v/>
      </c>
      <c r="Q177" s="173" t="str">
        <f t="shared" si="90"/>
        <v/>
      </c>
      <c r="R177" s="173">
        <f t="shared" si="91"/>
        <v>0</v>
      </c>
      <c r="S177" s="468"/>
    </row>
    <row r="178" spans="1:43" ht="15.75" outlineLevel="1" thickBot="1" x14ac:dyDescent="0.3">
      <c r="A178" s="399"/>
      <c r="B178" s="31" t="s">
        <v>13</v>
      </c>
      <c r="C178" s="160">
        <f>'Ihr Pfarrheim, regelm. N.'!T47</f>
        <v>0</v>
      </c>
      <c r="D178" s="160">
        <f>'Ihr Pfarrheim, regelm. N.'!U47</f>
        <v>0</v>
      </c>
      <c r="E178" s="82"/>
      <c r="F178" s="82">
        <f t="shared" si="84"/>
        <v>0</v>
      </c>
      <c r="G178" s="33">
        <f t="shared" si="85"/>
        <v>0</v>
      </c>
      <c r="H178" s="147">
        <f t="shared" si="98"/>
        <v>0</v>
      </c>
      <c r="J178">
        <f t="shared" si="96"/>
        <v>0</v>
      </c>
      <c r="K178">
        <f t="shared" si="87"/>
        <v>0</v>
      </c>
      <c r="L178" s="95">
        <f t="shared" si="86"/>
        <v>0</v>
      </c>
      <c r="M178" s="464"/>
      <c r="O178" s="221" t="str">
        <f t="shared" si="88"/>
        <v/>
      </c>
      <c r="P178" s="173" t="str">
        <f t="shared" si="89"/>
        <v/>
      </c>
      <c r="Q178" s="173" t="str">
        <f t="shared" si="90"/>
        <v/>
      </c>
      <c r="R178" s="173">
        <f t="shared" si="91"/>
        <v>0</v>
      </c>
      <c r="S178" s="468"/>
    </row>
    <row r="179" spans="1:43" outlineLevel="1" x14ac:dyDescent="0.25">
      <c r="A179" s="397" t="s">
        <v>22</v>
      </c>
      <c r="B179" s="6" t="s">
        <v>15</v>
      </c>
      <c r="C179" s="152">
        <f>'Ihr Pfarrheim, regelm. N.'!T48</f>
        <v>0</v>
      </c>
      <c r="D179" s="152">
        <f>'Ihr Pfarrheim, regelm. N.'!U48</f>
        <v>0</v>
      </c>
      <c r="E179" s="79"/>
      <c r="F179" s="79">
        <f t="shared" si="84"/>
        <v>0</v>
      </c>
      <c r="G179" s="122">
        <f t="shared" si="85"/>
        <v>0</v>
      </c>
      <c r="H179" s="147">
        <f t="shared" si="98"/>
        <v>0</v>
      </c>
      <c r="J179">
        <f t="shared" si="96"/>
        <v>0</v>
      </c>
      <c r="K179">
        <f t="shared" si="87"/>
        <v>0</v>
      </c>
      <c r="L179" s="95">
        <f t="shared" si="86"/>
        <v>0</v>
      </c>
      <c r="M179" s="464">
        <f>(L179+L180+L181+L182)</f>
        <v>0</v>
      </c>
      <c r="O179" s="221" t="str">
        <f t="shared" si="88"/>
        <v/>
      </c>
      <c r="P179" s="173" t="str">
        <f t="shared" si="89"/>
        <v/>
      </c>
      <c r="Q179" s="173" t="str">
        <f t="shared" si="90"/>
        <v/>
      </c>
      <c r="R179" s="173">
        <f t="shared" si="91"/>
        <v>0</v>
      </c>
      <c r="S179" s="464">
        <f t="shared" ref="S179" si="103">1-M179</f>
        <v>1</v>
      </c>
    </row>
    <row r="180" spans="1:43" outlineLevel="1" x14ac:dyDescent="0.25">
      <c r="A180" s="398"/>
      <c r="B180" s="20" t="s">
        <v>16</v>
      </c>
      <c r="C180" s="148">
        <f>'Ihr Pfarrheim, regelm. N.'!T49</f>
        <v>0</v>
      </c>
      <c r="D180" s="148">
        <f>'Ihr Pfarrheim, regelm. N.'!U49</f>
        <v>0</v>
      </c>
      <c r="E180" s="5"/>
      <c r="F180" s="5">
        <f t="shared" si="84"/>
        <v>0</v>
      </c>
      <c r="G180" s="47">
        <f t="shared" si="85"/>
        <v>0</v>
      </c>
      <c r="H180" s="147">
        <f t="shared" si="98"/>
        <v>0</v>
      </c>
      <c r="J180">
        <f t="shared" si="96"/>
        <v>0</v>
      </c>
      <c r="K180">
        <f t="shared" si="87"/>
        <v>0</v>
      </c>
      <c r="L180" s="95">
        <f t="shared" si="86"/>
        <v>0</v>
      </c>
      <c r="M180" s="464"/>
      <c r="O180" s="221" t="str">
        <f t="shared" si="88"/>
        <v/>
      </c>
      <c r="P180" s="173" t="str">
        <f t="shared" si="89"/>
        <v/>
      </c>
      <c r="Q180" s="173" t="str">
        <f t="shared" si="90"/>
        <v/>
      </c>
      <c r="R180" s="173">
        <f t="shared" si="91"/>
        <v>0</v>
      </c>
      <c r="S180" s="468"/>
    </row>
    <row r="181" spans="1:43" outlineLevel="1" x14ac:dyDescent="0.25">
      <c r="A181" s="398"/>
      <c r="B181" s="20" t="s">
        <v>14</v>
      </c>
      <c r="C181" s="148">
        <f>'Ihr Pfarrheim, regelm. N.'!T50</f>
        <v>0</v>
      </c>
      <c r="D181" s="148">
        <f>'Ihr Pfarrheim, regelm. N.'!U50</f>
        <v>0</v>
      </c>
      <c r="E181" s="5"/>
      <c r="F181" s="5">
        <f t="shared" si="84"/>
        <v>0</v>
      </c>
      <c r="G181" s="47">
        <f t="shared" si="85"/>
        <v>0</v>
      </c>
      <c r="H181" s="147">
        <f t="shared" si="98"/>
        <v>0</v>
      </c>
      <c r="J181">
        <f t="shared" si="96"/>
        <v>0</v>
      </c>
      <c r="K181">
        <f t="shared" si="87"/>
        <v>0</v>
      </c>
      <c r="L181" s="95">
        <f t="shared" si="86"/>
        <v>0</v>
      </c>
      <c r="M181" s="464"/>
      <c r="O181" s="221" t="str">
        <f t="shared" si="88"/>
        <v/>
      </c>
      <c r="P181" s="173" t="str">
        <f t="shared" si="89"/>
        <v/>
      </c>
      <c r="Q181" s="173" t="str">
        <f t="shared" si="90"/>
        <v/>
      </c>
      <c r="R181" s="173">
        <f t="shared" si="91"/>
        <v>0</v>
      </c>
      <c r="S181" s="468"/>
    </row>
    <row r="182" spans="1:43" ht="15.75" outlineLevel="1" thickBot="1" x14ac:dyDescent="0.3">
      <c r="A182" s="399"/>
      <c r="B182" s="31" t="s">
        <v>13</v>
      </c>
      <c r="C182" s="160">
        <f>'Ihr Pfarrheim, regelm. N.'!T51</f>
        <v>0</v>
      </c>
      <c r="D182" s="160">
        <f>'Ihr Pfarrheim, regelm. N.'!U51</f>
        <v>0</v>
      </c>
      <c r="E182" s="82"/>
      <c r="F182" s="82">
        <f t="shared" si="84"/>
        <v>0</v>
      </c>
      <c r="G182" s="33">
        <f t="shared" si="85"/>
        <v>0</v>
      </c>
      <c r="H182" s="147">
        <f t="shared" si="98"/>
        <v>0</v>
      </c>
      <c r="J182">
        <f t="shared" si="96"/>
        <v>0</v>
      </c>
      <c r="K182">
        <f t="shared" si="87"/>
        <v>0</v>
      </c>
      <c r="L182" s="95">
        <f t="shared" si="86"/>
        <v>0</v>
      </c>
      <c r="M182" s="464"/>
      <c r="O182" s="221" t="str">
        <f t="shared" si="88"/>
        <v/>
      </c>
      <c r="P182" s="173" t="str">
        <f t="shared" si="89"/>
        <v/>
      </c>
      <c r="Q182" s="173" t="str">
        <f t="shared" si="90"/>
        <v/>
      </c>
      <c r="R182" s="173">
        <f t="shared" si="91"/>
        <v>0</v>
      </c>
      <c r="S182" s="468"/>
      <c r="T182" s="169"/>
    </row>
    <row r="183" spans="1:43" outlineLevel="1" x14ac:dyDescent="0.25">
      <c r="M183" s="169">
        <f>(M179+M175+M171+M167+M163+M159+M155)/7</f>
        <v>0</v>
      </c>
      <c r="O183" s="224">
        <f>SUM(O155:O182)/7</f>
        <v>0</v>
      </c>
      <c r="P183" s="183">
        <f>SUM(P155:P182)/7</f>
        <v>0</v>
      </c>
      <c r="Q183" s="183">
        <f>SUM(Q155:Q182)/7</f>
        <v>0</v>
      </c>
      <c r="R183" s="183">
        <f>SUM(R155:R182)/7</f>
        <v>0</v>
      </c>
      <c r="S183" s="169">
        <f>(S179+S175+S171+S167+S163+S159+S155)/7</f>
        <v>1</v>
      </c>
      <c r="T183" s="357">
        <f>SUM(P183:S183)</f>
        <v>1</v>
      </c>
    </row>
    <row r="184" spans="1:43" outlineLevel="1" x14ac:dyDescent="0.25">
      <c r="M184" s="169"/>
      <c r="O184" s="224"/>
      <c r="P184" s="333">
        <f>P183/T183</f>
        <v>0</v>
      </c>
      <c r="Q184" s="333">
        <f>Q183/T183</f>
        <v>0</v>
      </c>
      <c r="R184" s="333">
        <f>R183/T183</f>
        <v>0</v>
      </c>
      <c r="S184" s="333">
        <f>S183/T183</f>
        <v>1</v>
      </c>
      <c r="T184" s="330">
        <f>SUM(P184:S184)</f>
        <v>1</v>
      </c>
    </row>
    <row r="185" spans="1:43" outlineLevel="1" x14ac:dyDescent="0.25">
      <c r="M185" s="169"/>
      <c r="O185" s="224"/>
      <c r="P185" s="334">
        <f>IF($S$41&lt;0,P183/$M$41,P184)</f>
        <v>0</v>
      </c>
      <c r="Q185" s="334">
        <f>IF($S$41&lt;0,Q183/$M$41,Q184)</f>
        <v>0</v>
      </c>
      <c r="R185" s="334">
        <f>IF($S$41&lt;0,R183/$M$41,R184)</f>
        <v>0</v>
      </c>
      <c r="S185" s="335">
        <f>1-P185-Q185-R185</f>
        <v>1</v>
      </c>
    </row>
    <row r="186" spans="1:43" outlineLevel="1" x14ac:dyDescent="0.25">
      <c r="M186" s="169"/>
      <c r="O186" s="224"/>
      <c r="P186" s="183"/>
      <c r="Q186" s="183"/>
      <c r="R186" s="183"/>
      <c r="S186" s="169"/>
    </row>
    <row r="187" spans="1:43" outlineLevel="1" x14ac:dyDescent="0.25">
      <c r="M187" s="169"/>
      <c r="O187" s="224"/>
      <c r="P187" s="183"/>
      <c r="Q187" s="183"/>
      <c r="R187" s="183"/>
      <c r="S187" s="169"/>
    </row>
    <row r="189" spans="1:43" ht="15.75" thickBot="1" x14ac:dyDescent="0.3">
      <c r="A189" s="168" t="s">
        <v>56</v>
      </c>
      <c r="B189" s="82"/>
      <c r="O189" s="220" t="s">
        <v>237</v>
      </c>
      <c r="P189" s="182" t="s">
        <v>197</v>
      </c>
      <c r="Q189" s="182" t="s">
        <v>105</v>
      </c>
      <c r="R189" s="182" t="s">
        <v>50</v>
      </c>
      <c r="S189" s="331" t="s">
        <v>238</v>
      </c>
      <c r="AH189" s="4" t="s">
        <v>258</v>
      </c>
      <c r="AL189" s="12" t="s">
        <v>252</v>
      </c>
      <c r="AN189" s="247" t="s">
        <v>197</v>
      </c>
      <c r="AO189" s="247" t="s">
        <v>105</v>
      </c>
      <c r="AP189" s="247" t="s">
        <v>50</v>
      </c>
      <c r="AQ189" s="247" t="s">
        <v>253</v>
      </c>
    </row>
    <row r="190" spans="1:43" outlineLevel="1" x14ac:dyDescent="0.25">
      <c r="A190" s="397" t="s">
        <v>12</v>
      </c>
      <c r="B190" s="6" t="s">
        <v>15</v>
      </c>
      <c r="C190" s="152">
        <f>'Ihr Pfarrheim, regelm. N.'!X24</f>
        <v>0</v>
      </c>
      <c r="D190" s="152">
        <f>'Ihr Pfarrheim, regelm. N.'!Y24</f>
        <v>0</v>
      </c>
      <c r="E190" s="79"/>
      <c r="F190" s="79">
        <f t="shared" ref="F190:F217" si="104">VLOOKUP(C190,$C$2:$D$5,2,FALSE)</f>
        <v>0</v>
      </c>
      <c r="G190" s="122">
        <f t="shared" ref="G190:G217" si="105">VLOOKUP(D190,$H$2:$I$7,2,FALSE)</f>
        <v>0</v>
      </c>
      <c r="H190" s="121">
        <f>G190+F190</f>
        <v>0</v>
      </c>
      <c r="J190">
        <f>VLOOKUP(C190,$E$2:$G$5,3,FALSE)</f>
        <v>0</v>
      </c>
      <c r="K190">
        <f>VLOOKUP(D190,$K$2:$M$7,3,FALSE)</f>
        <v>0</v>
      </c>
      <c r="L190" s="95">
        <f t="shared" ref="L190:L217" si="106">J190*K190</f>
        <v>0</v>
      </c>
      <c r="M190" s="464">
        <f>(L190+L191+L192+L193)</f>
        <v>0</v>
      </c>
      <c r="O190" s="221" t="str">
        <f>IF(H190&gt;=20,L190,"")</f>
        <v/>
      </c>
      <c r="P190" s="173" t="str">
        <f>IF(H190&gt;30,L190,"")</f>
        <v/>
      </c>
      <c r="Q190" s="173" t="str">
        <f>IF(AND(H190&gt;20,H190&lt;30),L190,"")</f>
        <v/>
      </c>
      <c r="R190" s="173">
        <f>IF(H190&lt;20,L190,"")</f>
        <v>0</v>
      </c>
      <c r="S190" s="464">
        <f>1-M190</f>
        <v>1</v>
      </c>
      <c r="AH190" s="12">
        <v>1</v>
      </c>
      <c r="AI190" s="190">
        <f>'Ihr Pfarrheim, Sondernutz.'!BR17</f>
        <v>0</v>
      </c>
      <c r="AJ190" s="190">
        <f>'Ihr Pfarrheim, Sondernutz.'!BS17</f>
        <v>0</v>
      </c>
      <c r="AL190" s="190">
        <f>COUNTA('Ihr Pfarrheim, Sondernutz.'!BI29:BI40)</f>
        <v>0</v>
      </c>
      <c r="AN190" s="12" t="str">
        <f>IF(AI190="g",AL190,"")</f>
        <v/>
      </c>
      <c r="AO190" s="12" t="str">
        <f>IF(AI190="k",AL190,"")</f>
        <v/>
      </c>
      <c r="AP190" s="12" t="str">
        <f>IF(AI190="e",AL190,"")</f>
        <v/>
      </c>
      <c r="AQ190">
        <f>12-AL190</f>
        <v>12</v>
      </c>
    </row>
    <row r="191" spans="1:43" outlineLevel="1" x14ac:dyDescent="0.25">
      <c r="A191" s="398"/>
      <c r="B191" s="20" t="s">
        <v>16</v>
      </c>
      <c r="C191" s="148">
        <f>'Ihr Pfarrheim, regelm. N.'!X25</f>
        <v>0</v>
      </c>
      <c r="D191" s="148">
        <f>'Ihr Pfarrheim, regelm. N.'!Y25</f>
        <v>0</v>
      </c>
      <c r="E191" s="5"/>
      <c r="F191" s="5">
        <f t="shared" si="104"/>
        <v>0</v>
      </c>
      <c r="G191" s="47">
        <f t="shared" si="105"/>
        <v>0</v>
      </c>
      <c r="H191" s="121">
        <f>G191+F191</f>
        <v>0</v>
      </c>
      <c r="J191">
        <f>VLOOKUP(C191,$E$2:$G$5,3,FALSE)</f>
        <v>0</v>
      </c>
      <c r="K191">
        <f t="shared" ref="K191:K217" si="107">VLOOKUP(D191,$K$2:$M$7,3,FALSE)</f>
        <v>0</v>
      </c>
      <c r="L191" s="95">
        <f t="shared" si="106"/>
        <v>0</v>
      </c>
      <c r="M191" s="464"/>
      <c r="O191" s="221" t="str">
        <f t="shared" ref="O191:O217" si="108">IF(H191&gt;=20,L191,"")</f>
        <v/>
      </c>
      <c r="P191" s="173" t="str">
        <f t="shared" ref="P191:P217" si="109">IF(H191&gt;30,L191,"")</f>
        <v/>
      </c>
      <c r="Q191" s="173" t="str">
        <f t="shared" ref="Q191:Q217" si="110">IF(AND(H191&gt;20,H191&lt;30),L191,"")</f>
        <v/>
      </c>
      <c r="R191" s="173">
        <f t="shared" ref="R191:R217" si="111">IF(H191&lt;20,L191,"")</f>
        <v>0</v>
      </c>
      <c r="S191" s="468"/>
      <c r="AH191" s="12">
        <v>2</v>
      </c>
      <c r="AI191" s="307">
        <f>'Ihr Pfarrheim, Sondernutz.'!BR18</f>
        <v>0</v>
      </c>
      <c r="AJ191" s="307">
        <f>'Ihr Pfarrheim, Sondernutz.'!BS18</f>
        <v>0</v>
      </c>
      <c r="AL191" s="190">
        <f>COUNTA('Ihr Pfarrheim, Sondernutz.'!BJ29:BJ40)</f>
        <v>0</v>
      </c>
      <c r="AN191" s="12" t="str">
        <f t="shared" ref="AN191:AN199" si="112">IF(AI191="g",AL191,"")</f>
        <v/>
      </c>
      <c r="AO191" s="12" t="str">
        <f t="shared" ref="AO191:AO199" si="113">IF(AI191="k",AL191,"")</f>
        <v/>
      </c>
      <c r="AP191" s="12" t="str">
        <f t="shared" ref="AP191:AP199" si="114">IF(AI191="e",AL191,"")</f>
        <v/>
      </c>
      <c r="AQ191">
        <f t="shared" ref="AQ191:AQ199" si="115">12-AL191</f>
        <v>12</v>
      </c>
    </row>
    <row r="192" spans="1:43" outlineLevel="1" x14ac:dyDescent="0.25">
      <c r="A192" s="398"/>
      <c r="B192" s="20" t="s">
        <v>14</v>
      </c>
      <c r="C192" s="148">
        <f>'Ihr Pfarrheim, regelm. N.'!X26</f>
        <v>0</v>
      </c>
      <c r="D192" s="148">
        <f>'Ihr Pfarrheim, regelm. N.'!Y26</f>
        <v>0</v>
      </c>
      <c r="E192" s="5"/>
      <c r="F192" s="5">
        <f t="shared" si="104"/>
        <v>0</v>
      </c>
      <c r="G192" s="47">
        <f t="shared" si="105"/>
        <v>0</v>
      </c>
      <c r="H192" s="121">
        <f>G192+F192</f>
        <v>0</v>
      </c>
      <c r="I192" s="12"/>
      <c r="J192">
        <f>VLOOKUP(C192,$E$2:$G$5,3,FALSE)</f>
        <v>0</v>
      </c>
      <c r="K192">
        <f t="shared" si="107"/>
        <v>0</v>
      </c>
      <c r="L192" s="95">
        <f t="shared" si="106"/>
        <v>0</v>
      </c>
      <c r="M192" s="464"/>
      <c r="O192" s="221" t="str">
        <f t="shared" si="108"/>
        <v/>
      </c>
      <c r="P192" s="173" t="str">
        <f t="shared" si="109"/>
        <v/>
      </c>
      <c r="Q192" s="173" t="str">
        <f t="shared" si="110"/>
        <v/>
      </c>
      <c r="R192" s="173">
        <f t="shared" si="111"/>
        <v>0</v>
      </c>
      <c r="S192" s="468"/>
      <c r="AH192" s="12">
        <v>3</v>
      </c>
      <c r="AI192" s="307">
        <f>'Ihr Pfarrheim, Sondernutz.'!BR19</f>
        <v>0</v>
      </c>
      <c r="AJ192" s="307">
        <f>'Ihr Pfarrheim, Sondernutz.'!BS19</f>
        <v>0</v>
      </c>
      <c r="AL192" s="190">
        <f>COUNTA('Ihr Pfarrheim, Sondernutz.'!BK29:BK40)</f>
        <v>0</v>
      </c>
      <c r="AN192" s="12" t="str">
        <f t="shared" si="112"/>
        <v/>
      </c>
      <c r="AO192" s="12" t="str">
        <f t="shared" si="113"/>
        <v/>
      </c>
      <c r="AP192" s="12" t="str">
        <f t="shared" si="114"/>
        <v/>
      </c>
      <c r="AQ192">
        <f t="shared" si="115"/>
        <v>12</v>
      </c>
    </row>
    <row r="193" spans="1:44" ht="15.75" outlineLevel="1" thickBot="1" x14ac:dyDescent="0.3">
      <c r="A193" s="399"/>
      <c r="B193" s="31" t="s">
        <v>13</v>
      </c>
      <c r="C193" s="160">
        <f>'Ihr Pfarrheim, regelm. N.'!X27</f>
        <v>0</v>
      </c>
      <c r="D193" s="160">
        <f>'Ihr Pfarrheim, regelm. N.'!Y27</f>
        <v>0</v>
      </c>
      <c r="E193" s="82"/>
      <c r="F193" s="82">
        <f t="shared" si="104"/>
        <v>0</v>
      </c>
      <c r="G193" s="33">
        <f t="shared" si="105"/>
        <v>0</v>
      </c>
      <c r="H193" s="121">
        <f>G193+F193</f>
        <v>0</v>
      </c>
      <c r="J193">
        <f>VLOOKUP(C193,$E$2:$G$5,3,FALSE)</f>
        <v>0</v>
      </c>
      <c r="K193">
        <f t="shared" si="107"/>
        <v>0</v>
      </c>
      <c r="L193" s="95">
        <f t="shared" si="106"/>
        <v>0</v>
      </c>
      <c r="M193" s="464"/>
      <c r="O193" s="221" t="str">
        <f t="shared" si="108"/>
        <v/>
      </c>
      <c r="P193" s="173" t="str">
        <f t="shared" si="109"/>
        <v/>
      </c>
      <c r="Q193" s="173" t="str">
        <f t="shared" si="110"/>
        <v/>
      </c>
      <c r="R193" s="173">
        <f t="shared" si="111"/>
        <v>0</v>
      </c>
      <c r="S193" s="468"/>
      <c r="AH193" s="12">
        <v>4</v>
      </c>
      <c r="AI193" s="307">
        <f>'Ihr Pfarrheim, Sondernutz.'!BR20</f>
        <v>0</v>
      </c>
      <c r="AJ193" s="307">
        <f>'Ihr Pfarrheim, Sondernutz.'!BS20</f>
        <v>0</v>
      </c>
      <c r="AL193" s="190">
        <f>COUNTA('Ihr Pfarrheim, Sondernutz.'!BL29:BL40)</f>
        <v>0</v>
      </c>
      <c r="AN193" s="12" t="str">
        <f t="shared" si="112"/>
        <v/>
      </c>
      <c r="AO193" s="12" t="str">
        <f t="shared" si="113"/>
        <v/>
      </c>
      <c r="AP193" s="12" t="str">
        <f t="shared" si="114"/>
        <v/>
      </c>
      <c r="AQ193">
        <f t="shared" si="115"/>
        <v>12</v>
      </c>
    </row>
    <row r="194" spans="1:44" outlineLevel="1" x14ac:dyDescent="0.25">
      <c r="A194" s="397" t="s">
        <v>17</v>
      </c>
      <c r="B194" s="6" t="s">
        <v>15</v>
      </c>
      <c r="C194" s="152">
        <f>'Ihr Pfarrheim, regelm. N.'!X28</f>
        <v>0</v>
      </c>
      <c r="D194" s="152">
        <f>'Ihr Pfarrheim, regelm. N.'!Y28</f>
        <v>0</v>
      </c>
      <c r="E194" s="79"/>
      <c r="F194" s="79">
        <f t="shared" si="104"/>
        <v>0</v>
      </c>
      <c r="G194" s="122">
        <f t="shared" si="105"/>
        <v>0</v>
      </c>
      <c r="H194" s="153">
        <f>G194+F194</f>
        <v>0</v>
      </c>
      <c r="J194">
        <f t="shared" ref="J194:J217" si="116">VLOOKUP(C194,$E$2:$G$5,3,FALSE)</f>
        <v>0</v>
      </c>
      <c r="K194">
        <f t="shared" si="107"/>
        <v>0</v>
      </c>
      <c r="L194" s="95">
        <f t="shared" si="106"/>
        <v>0</v>
      </c>
      <c r="M194" s="464">
        <f>(L194+L195+L196+L197)</f>
        <v>0</v>
      </c>
      <c r="O194" s="221" t="str">
        <f t="shared" si="108"/>
        <v/>
      </c>
      <c r="P194" s="173" t="str">
        <f t="shared" si="109"/>
        <v/>
      </c>
      <c r="Q194" s="173" t="str">
        <f t="shared" si="110"/>
        <v/>
      </c>
      <c r="R194" s="173">
        <f t="shared" si="111"/>
        <v>0</v>
      </c>
      <c r="S194" s="464">
        <f t="shared" ref="S194" si="117">1-M194</f>
        <v>1</v>
      </c>
      <c r="AH194" s="12">
        <v>5</v>
      </c>
      <c r="AI194" s="307">
        <f>'Ihr Pfarrheim, Sondernutz.'!BR21</f>
        <v>0</v>
      </c>
      <c r="AJ194" s="307">
        <f>'Ihr Pfarrheim, Sondernutz.'!BS21</f>
        <v>0</v>
      </c>
      <c r="AL194" s="190">
        <f>COUNTA('Ihr Pfarrheim, Sondernutz.'!BM29:BM40)</f>
        <v>0</v>
      </c>
      <c r="AN194" s="12" t="str">
        <f t="shared" si="112"/>
        <v/>
      </c>
      <c r="AO194" s="12" t="str">
        <f t="shared" si="113"/>
        <v/>
      </c>
      <c r="AP194" s="12" t="str">
        <f t="shared" si="114"/>
        <v/>
      </c>
      <c r="AQ194">
        <f t="shared" si="115"/>
        <v>12</v>
      </c>
    </row>
    <row r="195" spans="1:44" outlineLevel="1" x14ac:dyDescent="0.25">
      <c r="A195" s="398"/>
      <c r="B195" s="20" t="s">
        <v>16</v>
      </c>
      <c r="C195" s="148">
        <f>'Ihr Pfarrheim, regelm. N.'!X29</f>
        <v>0</v>
      </c>
      <c r="D195" s="148">
        <f>'Ihr Pfarrheim, regelm. N.'!Y29</f>
        <v>0</v>
      </c>
      <c r="E195" s="5"/>
      <c r="F195" s="5">
        <f t="shared" si="104"/>
        <v>0</v>
      </c>
      <c r="G195" s="47">
        <f t="shared" si="105"/>
        <v>0</v>
      </c>
      <c r="H195" s="153">
        <f t="shared" ref="H195:H217" si="118">G195+F195</f>
        <v>0</v>
      </c>
      <c r="J195">
        <f t="shared" si="116"/>
        <v>0</v>
      </c>
      <c r="K195">
        <f t="shared" si="107"/>
        <v>0</v>
      </c>
      <c r="L195" s="95">
        <f t="shared" si="106"/>
        <v>0</v>
      </c>
      <c r="M195" s="464"/>
      <c r="O195" s="221" t="str">
        <f t="shared" si="108"/>
        <v/>
      </c>
      <c r="P195" s="173" t="str">
        <f t="shared" si="109"/>
        <v/>
      </c>
      <c r="Q195" s="173" t="str">
        <f t="shared" si="110"/>
        <v/>
      </c>
      <c r="R195" s="173">
        <f t="shared" si="111"/>
        <v>0</v>
      </c>
      <c r="S195" s="468"/>
      <c r="AH195" s="12">
        <v>6</v>
      </c>
      <c r="AI195" s="307">
        <f>'Ihr Pfarrheim, Sondernutz.'!BR22</f>
        <v>0</v>
      </c>
      <c r="AJ195" s="307">
        <f>'Ihr Pfarrheim, Sondernutz.'!BS22</f>
        <v>0</v>
      </c>
      <c r="AL195" s="190">
        <f>COUNTA('Ihr Pfarrheim, Sondernutz.'!BN29:BN40)</f>
        <v>0</v>
      </c>
      <c r="AN195" s="12" t="str">
        <f t="shared" si="112"/>
        <v/>
      </c>
      <c r="AO195" s="12" t="str">
        <f t="shared" si="113"/>
        <v/>
      </c>
      <c r="AP195" s="12" t="str">
        <f t="shared" si="114"/>
        <v/>
      </c>
      <c r="AQ195">
        <f t="shared" si="115"/>
        <v>12</v>
      </c>
    </row>
    <row r="196" spans="1:44" outlineLevel="1" x14ac:dyDescent="0.25">
      <c r="A196" s="398"/>
      <c r="B196" s="20" t="s">
        <v>14</v>
      </c>
      <c r="C196" s="148">
        <f>'Ihr Pfarrheim, regelm. N.'!X30</f>
        <v>0</v>
      </c>
      <c r="D196" s="148">
        <f>'Ihr Pfarrheim, regelm. N.'!Y30</f>
        <v>0</v>
      </c>
      <c r="E196" s="5"/>
      <c r="F196" s="5">
        <f t="shared" si="104"/>
        <v>0</v>
      </c>
      <c r="G196" s="47">
        <f t="shared" si="105"/>
        <v>0</v>
      </c>
      <c r="H196" s="153">
        <f t="shared" si="118"/>
        <v>0</v>
      </c>
      <c r="J196">
        <f t="shared" si="116"/>
        <v>0</v>
      </c>
      <c r="K196">
        <f t="shared" si="107"/>
        <v>0</v>
      </c>
      <c r="L196" s="95">
        <f t="shared" si="106"/>
        <v>0</v>
      </c>
      <c r="M196" s="464"/>
      <c r="O196" s="221" t="str">
        <f t="shared" si="108"/>
        <v/>
      </c>
      <c r="P196" s="173" t="str">
        <f t="shared" si="109"/>
        <v/>
      </c>
      <c r="Q196" s="173" t="str">
        <f t="shared" si="110"/>
        <v/>
      </c>
      <c r="R196" s="173">
        <f t="shared" si="111"/>
        <v>0</v>
      </c>
      <c r="S196" s="468"/>
      <c r="AH196" s="12">
        <v>7</v>
      </c>
      <c r="AI196" s="307">
        <f>'Ihr Pfarrheim, Sondernutz.'!BR23</f>
        <v>0</v>
      </c>
      <c r="AJ196" s="307">
        <f>'Ihr Pfarrheim, Sondernutz.'!BS23</f>
        <v>0</v>
      </c>
      <c r="AL196" s="190">
        <f>COUNTA('Ihr Pfarrheim, Sondernutz.'!BO29:BO40)</f>
        <v>0</v>
      </c>
      <c r="AN196" s="12" t="str">
        <f t="shared" si="112"/>
        <v/>
      </c>
      <c r="AO196" s="12" t="str">
        <f t="shared" si="113"/>
        <v/>
      </c>
      <c r="AP196" s="12" t="str">
        <f t="shared" si="114"/>
        <v/>
      </c>
      <c r="AQ196">
        <f t="shared" si="115"/>
        <v>12</v>
      </c>
    </row>
    <row r="197" spans="1:44" ht="15.75" outlineLevel="1" thickBot="1" x14ac:dyDescent="0.3">
      <c r="A197" s="399"/>
      <c r="B197" s="31" t="s">
        <v>13</v>
      </c>
      <c r="C197" s="160">
        <f>'Ihr Pfarrheim, regelm. N.'!X31</f>
        <v>0</v>
      </c>
      <c r="D197" s="160">
        <f>'Ihr Pfarrheim, regelm. N.'!Y31</f>
        <v>0</v>
      </c>
      <c r="E197" s="82"/>
      <c r="F197" s="82">
        <f t="shared" si="104"/>
        <v>0</v>
      </c>
      <c r="G197" s="33">
        <f t="shared" si="105"/>
        <v>0</v>
      </c>
      <c r="H197" s="153">
        <f t="shared" si="118"/>
        <v>0</v>
      </c>
      <c r="J197">
        <f t="shared" si="116"/>
        <v>0</v>
      </c>
      <c r="K197">
        <f t="shared" si="107"/>
        <v>0</v>
      </c>
      <c r="L197" s="95">
        <f t="shared" si="106"/>
        <v>0</v>
      </c>
      <c r="M197" s="464"/>
      <c r="O197" s="221" t="str">
        <f t="shared" si="108"/>
        <v/>
      </c>
      <c r="P197" s="173" t="str">
        <f t="shared" si="109"/>
        <v/>
      </c>
      <c r="Q197" s="173" t="str">
        <f t="shared" si="110"/>
        <v/>
      </c>
      <c r="R197" s="173">
        <f t="shared" si="111"/>
        <v>0</v>
      </c>
      <c r="S197" s="468"/>
      <c r="AH197" s="12">
        <v>8</v>
      </c>
      <c r="AI197" s="307">
        <f>'Ihr Pfarrheim, Sondernutz.'!BR24</f>
        <v>0</v>
      </c>
      <c r="AJ197" s="307">
        <f>'Ihr Pfarrheim, Sondernutz.'!BS24</f>
        <v>0</v>
      </c>
      <c r="AL197" s="190">
        <f>COUNTA('Ihr Pfarrheim, Sondernutz.'!BP29:BP40)</f>
        <v>0</v>
      </c>
      <c r="AN197" s="12" t="str">
        <f t="shared" si="112"/>
        <v/>
      </c>
      <c r="AO197" s="12" t="str">
        <f t="shared" si="113"/>
        <v/>
      </c>
      <c r="AP197" s="12" t="str">
        <f t="shared" si="114"/>
        <v/>
      </c>
      <c r="AQ197">
        <f t="shared" si="115"/>
        <v>12</v>
      </c>
    </row>
    <row r="198" spans="1:44" outlineLevel="1" x14ac:dyDescent="0.25">
      <c r="A198" s="397" t="s">
        <v>18</v>
      </c>
      <c r="B198" s="6" t="s">
        <v>15</v>
      </c>
      <c r="C198" s="152">
        <f>'Ihr Pfarrheim, regelm. N.'!X32</f>
        <v>0</v>
      </c>
      <c r="D198" s="152">
        <f>'Ihr Pfarrheim, regelm. N.'!Y32</f>
        <v>0</v>
      </c>
      <c r="E198" s="5"/>
      <c r="F198" s="5">
        <f t="shared" si="104"/>
        <v>0</v>
      </c>
      <c r="G198" s="47">
        <f t="shared" si="105"/>
        <v>0</v>
      </c>
      <c r="H198" s="153">
        <f t="shared" si="118"/>
        <v>0</v>
      </c>
      <c r="J198">
        <f t="shared" si="116"/>
        <v>0</v>
      </c>
      <c r="K198">
        <f t="shared" si="107"/>
        <v>0</v>
      </c>
      <c r="L198" s="95">
        <f t="shared" si="106"/>
        <v>0</v>
      </c>
      <c r="M198" s="464">
        <f>(L198+L199+L200+L201)</f>
        <v>0</v>
      </c>
      <c r="O198" s="221" t="str">
        <f t="shared" si="108"/>
        <v/>
      </c>
      <c r="P198" s="173" t="str">
        <f t="shared" si="109"/>
        <v/>
      </c>
      <c r="Q198" s="173" t="str">
        <f t="shared" si="110"/>
        <v/>
      </c>
      <c r="R198" s="173">
        <f t="shared" si="111"/>
        <v>0</v>
      </c>
      <c r="S198" s="464">
        <f t="shared" ref="S198" si="119">1-M198</f>
        <v>1</v>
      </c>
      <c r="AH198" s="12">
        <v>9</v>
      </c>
      <c r="AI198" s="307">
        <f>'Ihr Pfarrheim, Sondernutz.'!BR25</f>
        <v>0</v>
      </c>
      <c r="AJ198" s="307">
        <f>'Ihr Pfarrheim, Sondernutz.'!BS25</f>
        <v>0</v>
      </c>
      <c r="AL198" s="190">
        <f>COUNTA('Ihr Pfarrheim, Sondernutz.'!BQ29:BQ40)</f>
        <v>0</v>
      </c>
      <c r="AN198" s="12" t="str">
        <f t="shared" si="112"/>
        <v/>
      </c>
      <c r="AO198" s="12" t="str">
        <f t="shared" si="113"/>
        <v/>
      </c>
      <c r="AP198" s="12" t="str">
        <f t="shared" si="114"/>
        <v/>
      </c>
      <c r="AQ198">
        <f t="shared" si="115"/>
        <v>12</v>
      </c>
    </row>
    <row r="199" spans="1:44" outlineLevel="1" x14ac:dyDescent="0.25">
      <c r="A199" s="398"/>
      <c r="B199" s="20" t="s">
        <v>16</v>
      </c>
      <c r="C199" s="148">
        <f>'Ihr Pfarrheim, regelm. N.'!X33</f>
        <v>0</v>
      </c>
      <c r="D199" s="148">
        <f>'Ihr Pfarrheim, regelm. N.'!Y33</f>
        <v>0</v>
      </c>
      <c r="E199" s="5"/>
      <c r="F199" s="5">
        <f t="shared" si="104"/>
        <v>0</v>
      </c>
      <c r="G199" s="47">
        <f t="shared" si="105"/>
        <v>0</v>
      </c>
      <c r="H199" s="153">
        <f t="shared" si="118"/>
        <v>0</v>
      </c>
      <c r="J199">
        <f t="shared" si="116"/>
        <v>0</v>
      </c>
      <c r="K199">
        <f t="shared" si="107"/>
        <v>0</v>
      </c>
      <c r="L199" s="95">
        <f t="shared" si="106"/>
        <v>0</v>
      </c>
      <c r="M199" s="464"/>
      <c r="O199" s="221" t="str">
        <f t="shared" si="108"/>
        <v/>
      </c>
      <c r="P199" s="173" t="str">
        <f t="shared" si="109"/>
        <v/>
      </c>
      <c r="Q199" s="173" t="str">
        <f t="shared" si="110"/>
        <v/>
      </c>
      <c r="R199" s="173">
        <f t="shared" si="111"/>
        <v>0</v>
      </c>
      <c r="S199" s="468"/>
      <c r="AH199" s="12">
        <v>10</v>
      </c>
      <c r="AI199" s="307">
        <f>'Ihr Pfarrheim, Sondernutz.'!BR26</f>
        <v>0</v>
      </c>
      <c r="AJ199" s="307">
        <f>'Ihr Pfarrheim, Sondernutz.'!BS26</f>
        <v>0</v>
      </c>
      <c r="AL199" s="190">
        <f>COUNTA('Ihr Pfarrheim, Sondernutz.'!BR29:BR40)</f>
        <v>0</v>
      </c>
      <c r="AN199" s="12" t="str">
        <f t="shared" si="112"/>
        <v/>
      </c>
      <c r="AO199" s="12" t="str">
        <f t="shared" si="113"/>
        <v/>
      </c>
      <c r="AP199" s="12" t="str">
        <f t="shared" si="114"/>
        <v/>
      </c>
      <c r="AQ199">
        <f t="shared" si="115"/>
        <v>12</v>
      </c>
    </row>
    <row r="200" spans="1:44" outlineLevel="1" x14ac:dyDescent="0.25">
      <c r="A200" s="398"/>
      <c r="B200" s="20" t="s">
        <v>14</v>
      </c>
      <c r="C200" s="148">
        <f>'Ihr Pfarrheim, regelm. N.'!X34</f>
        <v>0</v>
      </c>
      <c r="D200" s="148">
        <f>'Ihr Pfarrheim, regelm. N.'!Y34</f>
        <v>0</v>
      </c>
      <c r="E200" s="5"/>
      <c r="F200" s="5">
        <f t="shared" si="104"/>
        <v>0</v>
      </c>
      <c r="G200" s="47">
        <f t="shared" si="105"/>
        <v>0</v>
      </c>
      <c r="H200" s="153">
        <f t="shared" si="118"/>
        <v>0</v>
      </c>
      <c r="J200">
        <f t="shared" si="116"/>
        <v>0</v>
      </c>
      <c r="K200">
        <f t="shared" si="107"/>
        <v>0</v>
      </c>
      <c r="L200" s="95">
        <f t="shared" si="106"/>
        <v>0</v>
      </c>
      <c r="M200" s="464"/>
      <c r="O200" s="221" t="str">
        <f t="shared" si="108"/>
        <v/>
      </c>
      <c r="P200" s="173" t="str">
        <f t="shared" si="109"/>
        <v/>
      </c>
      <c r="Q200" s="173" t="str">
        <f t="shared" si="110"/>
        <v/>
      </c>
      <c r="R200" s="173">
        <f t="shared" si="111"/>
        <v>0</v>
      </c>
      <c r="S200" s="468"/>
      <c r="AI200" s="174">
        <f>COUNTIF(AI190:AI199,"&lt;&gt;0")</f>
        <v>0</v>
      </c>
      <c r="AL200" s="174">
        <f>SUM(AL190:AL199)</f>
        <v>0</v>
      </c>
      <c r="AN200" s="248">
        <f>SUM(AN190:AN199)</f>
        <v>0</v>
      </c>
      <c r="AO200" s="248">
        <f>SUM(AO190:AO199)</f>
        <v>0</v>
      </c>
      <c r="AP200" s="248">
        <f>SUM(AP190:AP199)</f>
        <v>0</v>
      </c>
      <c r="AQ200" s="248">
        <f>SUM(AQ190:AQ199)</f>
        <v>120</v>
      </c>
      <c r="AR200" s="251">
        <f>SUM(AN200:AQ200)</f>
        <v>120</v>
      </c>
    </row>
    <row r="201" spans="1:44" ht="15.75" outlineLevel="1" thickBot="1" x14ac:dyDescent="0.3">
      <c r="A201" s="399"/>
      <c r="B201" s="31" t="s">
        <v>13</v>
      </c>
      <c r="C201" s="160">
        <f>'Ihr Pfarrheim, regelm. N.'!X35</f>
        <v>0</v>
      </c>
      <c r="D201" s="160">
        <f>'Ihr Pfarrheim, regelm. N.'!Y35</f>
        <v>0</v>
      </c>
      <c r="E201" s="5"/>
      <c r="F201" s="5">
        <f t="shared" si="104"/>
        <v>0</v>
      </c>
      <c r="G201" s="47">
        <f t="shared" si="105"/>
        <v>0</v>
      </c>
      <c r="H201" s="153">
        <f t="shared" si="118"/>
        <v>0</v>
      </c>
      <c r="J201">
        <f t="shared" si="116"/>
        <v>0</v>
      </c>
      <c r="K201">
        <f t="shared" si="107"/>
        <v>0</v>
      </c>
      <c r="L201" s="95">
        <f t="shared" si="106"/>
        <v>0</v>
      </c>
      <c r="M201" s="464"/>
      <c r="O201" s="221" t="str">
        <f t="shared" si="108"/>
        <v/>
      </c>
      <c r="P201" s="173" t="str">
        <f t="shared" si="109"/>
        <v/>
      </c>
      <c r="Q201" s="173" t="str">
        <f t="shared" si="110"/>
        <v/>
      </c>
      <c r="R201" s="173">
        <f t="shared" si="111"/>
        <v>0</v>
      </c>
      <c r="S201" s="468"/>
      <c r="AN201" s="95">
        <f>AN200/AR200</f>
        <v>0</v>
      </c>
      <c r="AO201" s="95">
        <f>AO200/AR200</f>
        <v>0</v>
      </c>
      <c r="AP201" s="95">
        <f>AP200/AR200</f>
        <v>0</v>
      </c>
      <c r="AQ201" s="95">
        <f>AQ200/AR200</f>
        <v>1</v>
      </c>
      <c r="AR201" s="173">
        <v>1</v>
      </c>
    </row>
    <row r="202" spans="1:44" outlineLevel="1" x14ac:dyDescent="0.25">
      <c r="A202" s="397" t="s">
        <v>19</v>
      </c>
      <c r="B202" s="6" t="s">
        <v>15</v>
      </c>
      <c r="C202" s="152">
        <f>'Ihr Pfarrheim, regelm. N.'!X36</f>
        <v>0</v>
      </c>
      <c r="D202" s="152">
        <f>'Ihr Pfarrheim, regelm. N.'!Y36</f>
        <v>0</v>
      </c>
      <c r="E202" s="79"/>
      <c r="F202" s="79">
        <f t="shared" si="104"/>
        <v>0</v>
      </c>
      <c r="G202" s="122">
        <f t="shared" si="105"/>
        <v>0</v>
      </c>
      <c r="H202" s="153">
        <f t="shared" si="118"/>
        <v>0</v>
      </c>
      <c r="J202">
        <f t="shared" si="116"/>
        <v>0</v>
      </c>
      <c r="K202">
        <f t="shared" si="107"/>
        <v>0</v>
      </c>
      <c r="L202" s="95">
        <f t="shared" si="106"/>
        <v>0</v>
      </c>
      <c r="M202" s="464">
        <f>(L202+L203+L204+L205)</f>
        <v>0</v>
      </c>
      <c r="O202" s="221" t="str">
        <f t="shared" si="108"/>
        <v/>
      </c>
      <c r="P202" s="173" t="str">
        <f t="shared" si="109"/>
        <v/>
      </c>
      <c r="Q202" s="173" t="str">
        <f t="shared" si="110"/>
        <v/>
      </c>
      <c r="R202" s="173">
        <f t="shared" si="111"/>
        <v>0</v>
      </c>
      <c r="S202" s="464">
        <f t="shared" ref="S202" si="120">1-M202</f>
        <v>1</v>
      </c>
    </row>
    <row r="203" spans="1:44" outlineLevel="1" x14ac:dyDescent="0.25">
      <c r="A203" s="398"/>
      <c r="B203" s="20" t="s">
        <v>16</v>
      </c>
      <c r="C203" s="148">
        <f>'Ihr Pfarrheim, regelm. N.'!X37</f>
        <v>0</v>
      </c>
      <c r="D203" s="148">
        <f>'Ihr Pfarrheim, regelm. N.'!Y37</f>
        <v>0</v>
      </c>
      <c r="E203" s="5"/>
      <c r="F203" s="5">
        <f t="shared" si="104"/>
        <v>0</v>
      </c>
      <c r="G203" s="47">
        <f t="shared" si="105"/>
        <v>0</v>
      </c>
      <c r="H203" s="153">
        <f t="shared" si="118"/>
        <v>0</v>
      </c>
      <c r="J203">
        <f t="shared" si="116"/>
        <v>0</v>
      </c>
      <c r="K203">
        <f t="shared" si="107"/>
        <v>0</v>
      </c>
      <c r="L203" s="95">
        <f t="shared" si="106"/>
        <v>0</v>
      </c>
      <c r="M203" s="464"/>
      <c r="O203" s="221" t="str">
        <f t="shared" si="108"/>
        <v/>
      </c>
      <c r="P203" s="173" t="str">
        <f t="shared" si="109"/>
        <v/>
      </c>
      <c r="Q203" s="173" t="str">
        <f t="shared" si="110"/>
        <v/>
      </c>
      <c r="R203" s="173">
        <f t="shared" si="111"/>
        <v>0</v>
      </c>
      <c r="S203" s="468"/>
    </row>
    <row r="204" spans="1:44" outlineLevel="1" x14ac:dyDescent="0.25">
      <c r="A204" s="398"/>
      <c r="B204" s="20" t="s">
        <v>14</v>
      </c>
      <c r="C204" s="148">
        <f>'Ihr Pfarrheim, regelm. N.'!X38</f>
        <v>0</v>
      </c>
      <c r="D204" s="148">
        <f>'Ihr Pfarrheim, regelm. N.'!Y38</f>
        <v>0</v>
      </c>
      <c r="E204" s="5"/>
      <c r="F204" s="5">
        <f t="shared" si="104"/>
        <v>0</v>
      </c>
      <c r="G204" s="47">
        <f t="shared" si="105"/>
        <v>0</v>
      </c>
      <c r="H204" s="153">
        <f t="shared" si="118"/>
        <v>0</v>
      </c>
      <c r="J204">
        <f t="shared" si="116"/>
        <v>0</v>
      </c>
      <c r="K204">
        <f t="shared" si="107"/>
        <v>0</v>
      </c>
      <c r="L204" s="95">
        <f t="shared" si="106"/>
        <v>0</v>
      </c>
      <c r="M204" s="464"/>
      <c r="O204" s="221" t="str">
        <f t="shared" si="108"/>
        <v/>
      </c>
      <c r="P204" s="173" t="str">
        <f t="shared" si="109"/>
        <v/>
      </c>
      <c r="Q204" s="173" t="str">
        <f t="shared" si="110"/>
        <v/>
      </c>
      <c r="R204" s="173">
        <f t="shared" si="111"/>
        <v>0</v>
      </c>
      <c r="S204" s="468"/>
    </row>
    <row r="205" spans="1:44" ht="15.75" outlineLevel="1" thickBot="1" x14ac:dyDescent="0.3">
      <c r="A205" s="399"/>
      <c r="B205" s="31" t="s">
        <v>13</v>
      </c>
      <c r="C205" s="160">
        <f>'Ihr Pfarrheim, regelm. N.'!X39</f>
        <v>0</v>
      </c>
      <c r="D205" s="160">
        <f>'Ihr Pfarrheim, regelm. N.'!Y39</f>
        <v>0</v>
      </c>
      <c r="E205" s="82"/>
      <c r="F205" s="82">
        <f t="shared" si="104"/>
        <v>0</v>
      </c>
      <c r="G205" s="33">
        <f t="shared" si="105"/>
        <v>0</v>
      </c>
      <c r="H205" s="153">
        <f t="shared" si="118"/>
        <v>0</v>
      </c>
      <c r="J205">
        <f t="shared" si="116"/>
        <v>0</v>
      </c>
      <c r="K205">
        <f t="shared" si="107"/>
        <v>0</v>
      </c>
      <c r="L205" s="95">
        <f t="shared" si="106"/>
        <v>0</v>
      </c>
      <c r="M205" s="464"/>
      <c r="O205" s="221" t="str">
        <f t="shared" si="108"/>
        <v/>
      </c>
      <c r="P205" s="173" t="str">
        <f t="shared" si="109"/>
        <v/>
      </c>
      <c r="Q205" s="173" t="str">
        <f t="shared" si="110"/>
        <v/>
      </c>
      <c r="R205" s="173">
        <f t="shared" si="111"/>
        <v>0</v>
      </c>
      <c r="S205" s="468"/>
    </row>
    <row r="206" spans="1:44" outlineLevel="1" x14ac:dyDescent="0.25">
      <c r="A206" s="397" t="s">
        <v>20</v>
      </c>
      <c r="B206" s="6" t="s">
        <v>15</v>
      </c>
      <c r="C206" s="152">
        <f>'Ihr Pfarrheim, regelm. N.'!X40</f>
        <v>0</v>
      </c>
      <c r="D206" s="152">
        <f>'Ihr Pfarrheim, regelm. N.'!Y40</f>
        <v>0</v>
      </c>
      <c r="E206" s="5"/>
      <c r="F206" s="5">
        <f t="shared" si="104"/>
        <v>0</v>
      </c>
      <c r="G206" s="47">
        <f t="shared" si="105"/>
        <v>0</v>
      </c>
      <c r="H206" s="153">
        <f t="shared" si="118"/>
        <v>0</v>
      </c>
      <c r="J206">
        <f t="shared" si="116"/>
        <v>0</v>
      </c>
      <c r="K206">
        <f t="shared" si="107"/>
        <v>0</v>
      </c>
      <c r="L206" s="95">
        <f t="shared" si="106"/>
        <v>0</v>
      </c>
      <c r="M206" s="464">
        <f>(L206+L207+L208+L209)</f>
        <v>0</v>
      </c>
      <c r="O206" s="221" t="str">
        <f t="shared" si="108"/>
        <v/>
      </c>
      <c r="P206" s="173" t="str">
        <f t="shared" si="109"/>
        <v/>
      </c>
      <c r="Q206" s="173" t="str">
        <f t="shared" si="110"/>
        <v/>
      </c>
      <c r="R206" s="173">
        <f t="shared" si="111"/>
        <v>0</v>
      </c>
      <c r="S206" s="464">
        <f t="shared" ref="S206" si="121">1-M206</f>
        <v>1</v>
      </c>
    </row>
    <row r="207" spans="1:44" outlineLevel="1" x14ac:dyDescent="0.25">
      <c r="A207" s="398"/>
      <c r="B207" s="20" t="s">
        <v>16</v>
      </c>
      <c r="C207" s="148">
        <f>'Ihr Pfarrheim, regelm. N.'!X41</f>
        <v>0</v>
      </c>
      <c r="D207" s="148">
        <f>'Ihr Pfarrheim, regelm. N.'!Y41</f>
        <v>0</v>
      </c>
      <c r="E207" s="5"/>
      <c r="F207" s="5">
        <f t="shared" si="104"/>
        <v>0</v>
      </c>
      <c r="G207" s="47">
        <f t="shared" si="105"/>
        <v>0</v>
      </c>
      <c r="H207" s="153">
        <f t="shared" si="118"/>
        <v>0</v>
      </c>
      <c r="J207">
        <f t="shared" si="116"/>
        <v>0</v>
      </c>
      <c r="K207">
        <f t="shared" si="107"/>
        <v>0</v>
      </c>
      <c r="L207" s="95">
        <f t="shared" si="106"/>
        <v>0</v>
      </c>
      <c r="M207" s="464"/>
      <c r="O207" s="221" t="str">
        <f t="shared" si="108"/>
        <v/>
      </c>
      <c r="P207" s="173" t="str">
        <f t="shared" si="109"/>
        <v/>
      </c>
      <c r="Q207" s="173" t="str">
        <f t="shared" si="110"/>
        <v/>
      </c>
      <c r="R207" s="173">
        <f t="shared" si="111"/>
        <v>0</v>
      </c>
      <c r="S207" s="468"/>
    </row>
    <row r="208" spans="1:44" outlineLevel="1" x14ac:dyDescent="0.25">
      <c r="A208" s="398"/>
      <c r="B208" s="20" t="s">
        <v>14</v>
      </c>
      <c r="C208" s="148">
        <f>'Ihr Pfarrheim, regelm. N.'!X42</f>
        <v>0</v>
      </c>
      <c r="D208" s="148">
        <f>'Ihr Pfarrheim, regelm. N.'!Y42</f>
        <v>0</v>
      </c>
      <c r="E208" s="5"/>
      <c r="F208" s="5">
        <f t="shared" si="104"/>
        <v>0</v>
      </c>
      <c r="G208" s="47">
        <f t="shared" si="105"/>
        <v>0</v>
      </c>
      <c r="H208" s="153">
        <f t="shared" si="118"/>
        <v>0</v>
      </c>
      <c r="J208">
        <f t="shared" si="116"/>
        <v>0</v>
      </c>
      <c r="K208">
        <f t="shared" si="107"/>
        <v>0</v>
      </c>
      <c r="L208" s="95">
        <f t="shared" si="106"/>
        <v>0</v>
      </c>
      <c r="M208" s="464"/>
      <c r="O208" s="221" t="str">
        <f t="shared" si="108"/>
        <v/>
      </c>
      <c r="P208" s="173" t="str">
        <f t="shared" si="109"/>
        <v/>
      </c>
      <c r="Q208" s="173" t="str">
        <f t="shared" si="110"/>
        <v/>
      </c>
      <c r="R208" s="173">
        <f t="shared" si="111"/>
        <v>0</v>
      </c>
      <c r="S208" s="468"/>
    </row>
    <row r="209" spans="1:43" ht="15.75" outlineLevel="1" thickBot="1" x14ac:dyDescent="0.3">
      <c r="A209" s="399"/>
      <c r="B209" s="31" t="s">
        <v>13</v>
      </c>
      <c r="C209" s="160">
        <f>'Ihr Pfarrheim, regelm. N.'!X43</f>
        <v>0</v>
      </c>
      <c r="D209" s="160">
        <f>'Ihr Pfarrheim, regelm. N.'!Y43</f>
        <v>0</v>
      </c>
      <c r="E209" s="5"/>
      <c r="F209" s="5">
        <f t="shared" si="104"/>
        <v>0</v>
      </c>
      <c r="G209" s="47">
        <f t="shared" si="105"/>
        <v>0</v>
      </c>
      <c r="H209" s="153">
        <f t="shared" si="118"/>
        <v>0</v>
      </c>
      <c r="J209">
        <f t="shared" si="116"/>
        <v>0</v>
      </c>
      <c r="K209">
        <f t="shared" si="107"/>
        <v>0</v>
      </c>
      <c r="L209" s="95">
        <f t="shared" si="106"/>
        <v>0</v>
      </c>
      <c r="M209" s="464"/>
      <c r="O209" s="221" t="str">
        <f t="shared" si="108"/>
        <v/>
      </c>
      <c r="P209" s="173" t="str">
        <f t="shared" si="109"/>
        <v/>
      </c>
      <c r="Q209" s="173" t="str">
        <f t="shared" si="110"/>
        <v/>
      </c>
      <c r="R209" s="173">
        <f t="shared" si="111"/>
        <v>0</v>
      </c>
      <c r="S209" s="468"/>
    </row>
    <row r="210" spans="1:43" outlineLevel="1" x14ac:dyDescent="0.25">
      <c r="A210" s="397" t="s">
        <v>21</v>
      </c>
      <c r="B210" s="6" t="s">
        <v>15</v>
      </c>
      <c r="C210" s="152">
        <f>'Ihr Pfarrheim, regelm. N.'!X44</f>
        <v>0</v>
      </c>
      <c r="D210" s="152">
        <f>'Ihr Pfarrheim, regelm. N.'!Y44</f>
        <v>0</v>
      </c>
      <c r="E210" s="79"/>
      <c r="F210" s="79">
        <f t="shared" si="104"/>
        <v>0</v>
      </c>
      <c r="G210" s="122">
        <f t="shared" si="105"/>
        <v>0</v>
      </c>
      <c r="H210" s="153">
        <f t="shared" si="118"/>
        <v>0</v>
      </c>
      <c r="J210">
        <f t="shared" si="116"/>
        <v>0</v>
      </c>
      <c r="K210">
        <f t="shared" si="107"/>
        <v>0</v>
      </c>
      <c r="L210" s="95">
        <f t="shared" si="106"/>
        <v>0</v>
      </c>
      <c r="M210" s="464">
        <f>(L210+L211+L212+L213)</f>
        <v>0</v>
      </c>
      <c r="O210" s="221" t="str">
        <f t="shared" si="108"/>
        <v/>
      </c>
      <c r="P210" s="173" t="str">
        <f t="shared" si="109"/>
        <v/>
      </c>
      <c r="Q210" s="173" t="str">
        <f t="shared" si="110"/>
        <v/>
      </c>
      <c r="R210" s="173">
        <f t="shared" si="111"/>
        <v>0</v>
      </c>
      <c r="S210" s="464">
        <f t="shared" ref="S210" si="122">1-M210</f>
        <v>1</v>
      </c>
    </row>
    <row r="211" spans="1:43" outlineLevel="1" x14ac:dyDescent="0.25">
      <c r="A211" s="398"/>
      <c r="B211" s="20" t="s">
        <v>16</v>
      </c>
      <c r="C211" s="148">
        <f>'Ihr Pfarrheim, regelm. N.'!X45</f>
        <v>0</v>
      </c>
      <c r="D211" s="148">
        <f>'Ihr Pfarrheim, regelm. N.'!Y45</f>
        <v>0</v>
      </c>
      <c r="E211" s="5"/>
      <c r="F211" s="5">
        <f t="shared" si="104"/>
        <v>0</v>
      </c>
      <c r="G211" s="47">
        <f t="shared" si="105"/>
        <v>0</v>
      </c>
      <c r="H211" s="153">
        <f t="shared" si="118"/>
        <v>0</v>
      </c>
      <c r="J211">
        <f t="shared" si="116"/>
        <v>0</v>
      </c>
      <c r="K211">
        <f t="shared" si="107"/>
        <v>0</v>
      </c>
      <c r="L211" s="95">
        <f t="shared" si="106"/>
        <v>0</v>
      </c>
      <c r="M211" s="464"/>
      <c r="O211" s="221" t="str">
        <f t="shared" si="108"/>
        <v/>
      </c>
      <c r="P211" s="173" t="str">
        <f t="shared" si="109"/>
        <v/>
      </c>
      <c r="Q211" s="173" t="str">
        <f t="shared" si="110"/>
        <v/>
      </c>
      <c r="R211" s="173">
        <f t="shared" si="111"/>
        <v>0</v>
      </c>
      <c r="S211" s="468"/>
    </row>
    <row r="212" spans="1:43" outlineLevel="1" x14ac:dyDescent="0.25">
      <c r="A212" s="398"/>
      <c r="B212" s="20" t="s">
        <v>14</v>
      </c>
      <c r="C212" s="148">
        <f>'Ihr Pfarrheim, regelm. N.'!X46</f>
        <v>0</v>
      </c>
      <c r="D212" s="148">
        <f>'Ihr Pfarrheim, regelm. N.'!Y46</f>
        <v>0</v>
      </c>
      <c r="E212" s="5"/>
      <c r="F212" s="5">
        <f t="shared" si="104"/>
        <v>0</v>
      </c>
      <c r="G212" s="47">
        <f t="shared" si="105"/>
        <v>0</v>
      </c>
      <c r="H212" s="153">
        <f t="shared" si="118"/>
        <v>0</v>
      </c>
      <c r="J212">
        <f t="shared" si="116"/>
        <v>0</v>
      </c>
      <c r="K212">
        <f t="shared" si="107"/>
        <v>0</v>
      </c>
      <c r="L212" s="95">
        <f t="shared" si="106"/>
        <v>0</v>
      </c>
      <c r="M212" s="464"/>
      <c r="O212" s="221" t="str">
        <f t="shared" si="108"/>
        <v/>
      </c>
      <c r="P212" s="173" t="str">
        <f t="shared" si="109"/>
        <v/>
      </c>
      <c r="Q212" s="173" t="str">
        <f t="shared" si="110"/>
        <v/>
      </c>
      <c r="R212" s="173">
        <f t="shared" si="111"/>
        <v>0</v>
      </c>
      <c r="S212" s="468"/>
    </row>
    <row r="213" spans="1:43" ht="15.75" outlineLevel="1" thickBot="1" x14ac:dyDescent="0.3">
      <c r="A213" s="399"/>
      <c r="B213" s="31" t="s">
        <v>13</v>
      </c>
      <c r="C213" s="160">
        <f>'Ihr Pfarrheim, regelm. N.'!X47</f>
        <v>0</v>
      </c>
      <c r="D213" s="160">
        <f>'Ihr Pfarrheim, regelm. N.'!Y47</f>
        <v>0</v>
      </c>
      <c r="E213" s="82"/>
      <c r="F213" s="82">
        <f t="shared" si="104"/>
        <v>0</v>
      </c>
      <c r="G213" s="33">
        <f t="shared" si="105"/>
        <v>0</v>
      </c>
      <c r="H213" s="153">
        <f t="shared" si="118"/>
        <v>0</v>
      </c>
      <c r="J213">
        <f t="shared" si="116"/>
        <v>0</v>
      </c>
      <c r="K213">
        <f t="shared" si="107"/>
        <v>0</v>
      </c>
      <c r="L213" s="95">
        <f t="shared" si="106"/>
        <v>0</v>
      </c>
      <c r="M213" s="464"/>
      <c r="O213" s="221" t="str">
        <f t="shared" si="108"/>
        <v/>
      </c>
      <c r="P213" s="173" t="str">
        <f t="shared" si="109"/>
        <v/>
      </c>
      <c r="Q213" s="173" t="str">
        <f t="shared" si="110"/>
        <v/>
      </c>
      <c r="R213" s="173">
        <f t="shared" si="111"/>
        <v>0</v>
      </c>
      <c r="S213" s="468"/>
    </row>
    <row r="214" spans="1:43" outlineLevel="1" x14ac:dyDescent="0.25">
      <c r="A214" s="397" t="s">
        <v>22</v>
      </c>
      <c r="B214" s="6" t="s">
        <v>15</v>
      </c>
      <c r="C214" s="152">
        <f>'Ihr Pfarrheim, regelm. N.'!X48</f>
        <v>0</v>
      </c>
      <c r="D214" s="152">
        <f>'Ihr Pfarrheim, regelm. N.'!Y48</f>
        <v>0</v>
      </c>
      <c r="E214" s="79"/>
      <c r="F214" s="79">
        <f t="shared" si="104"/>
        <v>0</v>
      </c>
      <c r="G214" s="122">
        <f t="shared" si="105"/>
        <v>0</v>
      </c>
      <c r="H214" s="153">
        <f t="shared" si="118"/>
        <v>0</v>
      </c>
      <c r="J214">
        <f t="shared" si="116"/>
        <v>0</v>
      </c>
      <c r="K214">
        <f t="shared" si="107"/>
        <v>0</v>
      </c>
      <c r="L214" s="95">
        <f t="shared" si="106"/>
        <v>0</v>
      </c>
      <c r="M214" s="464">
        <f>(L214+L215+L216+L217)</f>
        <v>0</v>
      </c>
      <c r="O214" s="221" t="str">
        <f t="shared" si="108"/>
        <v/>
      </c>
      <c r="P214" s="173" t="str">
        <f t="shared" si="109"/>
        <v/>
      </c>
      <c r="Q214" s="173" t="str">
        <f t="shared" si="110"/>
        <v/>
      </c>
      <c r="R214" s="173">
        <f t="shared" si="111"/>
        <v>0</v>
      </c>
      <c r="S214" s="464">
        <f t="shared" ref="S214" si="123">1-M214</f>
        <v>1</v>
      </c>
    </row>
    <row r="215" spans="1:43" outlineLevel="1" x14ac:dyDescent="0.25">
      <c r="A215" s="398"/>
      <c r="B215" s="20" t="s">
        <v>16</v>
      </c>
      <c r="C215" s="148">
        <f>'Ihr Pfarrheim, regelm. N.'!X49</f>
        <v>0</v>
      </c>
      <c r="D215" s="148">
        <f>'Ihr Pfarrheim, regelm. N.'!Y49</f>
        <v>0</v>
      </c>
      <c r="E215" s="5"/>
      <c r="F215" s="5">
        <f t="shared" si="104"/>
        <v>0</v>
      </c>
      <c r="G215" s="47">
        <f t="shared" si="105"/>
        <v>0</v>
      </c>
      <c r="H215" s="153">
        <f t="shared" si="118"/>
        <v>0</v>
      </c>
      <c r="J215">
        <f t="shared" si="116"/>
        <v>0</v>
      </c>
      <c r="K215">
        <f t="shared" si="107"/>
        <v>0</v>
      </c>
      <c r="L215" s="95">
        <f t="shared" si="106"/>
        <v>0</v>
      </c>
      <c r="M215" s="464"/>
      <c r="O215" s="221" t="str">
        <f t="shared" si="108"/>
        <v/>
      </c>
      <c r="P215" s="173" t="str">
        <f t="shared" si="109"/>
        <v/>
      </c>
      <c r="Q215" s="173" t="str">
        <f t="shared" si="110"/>
        <v/>
      </c>
      <c r="R215" s="173">
        <f t="shared" si="111"/>
        <v>0</v>
      </c>
      <c r="S215" s="468"/>
    </row>
    <row r="216" spans="1:43" outlineLevel="1" x14ac:dyDescent="0.25">
      <c r="A216" s="398"/>
      <c r="B216" s="20" t="s">
        <v>14</v>
      </c>
      <c r="C216" s="148">
        <f>'Ihr Pfarrheim, regelm. N.'!X50</f>
        <v>0</v>
      </c>
      <c r="D216" s="148">
        <f>'Ihr Pfarrheim, regelm. N.'!Y50</f>
        <v>0</v>
      </c>
      <c r="E216" s="5"/>
      <c r="F216" s="5">
        <f t="shared" si="104"/>
        <v>0</v>
      </c>
      <c r="G216" s="47">
        <f t="shared" si="105"/>
        <v>0</v>
      </c>
      <c r="H216" s="153">
        <f t="shared" si="118"/>
        <v>0</v>
      </c>
      <c r="J216">
        <f t="shared" si="116"/>
        <v>0</v>
      </c>
      <c r="K216">
        <f t="shared" si="107"/>
        <v>0</v>
      </c>
      <c r="L216" s="95">
        <f t="shared" si="106"/>
        <v>0</v>
      </c>
      <c r="M216" s="464"/>
      <c r="O216" s="221" t="str">
        <f t="shared" si="108"/>
        <v/>
      </c>
      <c r="P216" s="173" t="str">
        <f t="shared" si="109"/>
        <v/>
      </c>
      <c r="Q216" s="173" t="str">
        <f t="shared" si="110"/>
        <v/>
      </c>
      <c r="R216" s="173">
        <f t="shared" si="111"/>
        <v>0</v>
      </c>
      <c r="S216" s="468"/>
    </row>
    <row r="217" spans="1:43" ht="15.75" outlineLevel="1" thickBot="1" x14ac:dyDescent="0.3">
      <c r="A217" s="399"/>
      <c r="B217" s="31" t="s">
        <v>13</v>
      </c>
      <c r="C217" s="160">
        <f>'Ihr Pfarrheim, regelm. N.'!X51</f>
        <v>0</v>
      </c>
      <c r="D217" s="160">
        <f>'Ihr Pfarrheim, regelm. N.'!Y51</f>
        <v>0</v>
      </c>
      <c r="E217" s="82"/>
      <c r="F217" s="82">
        <f t="shared" si="104"/>
        <v>0</v>
      </c>
      <c r="G217" s="33">
        <f t="shared" si="105"/>
        <v>0</v>
      </c>
      <c r="H217" s="153">
        <f t="shared" si="118"/>
        <v>0</v>
      </c>
      <c r="J217">
        <f t="shared" si="116"/>
        <v>0</v>
      </c>
      <c r="K217">
        <f t="shared" si="107"/>
        <v>0</v>
      </c>
      <c r="L217" s="95">
        <f t="shared" si="106"/>
        <v>0</v>
      </c>
      <c r="M217" s="464"/>
      <c r="O217" s="221" t="str">
        <f t="shared" si="108"/>
        <v/>
      </c>
      <c r="P217" s="173" t="str">
        <f t="shared" si="109"/>
        <v/>
      </c>
      <c r="Q217" s="173" t="str">
        <f t="shared" si="110"/>
        <v/>
      </c>
      <c r="R217" s="173">
        <f t="shared" si="111"/>
        <v>0</v>
      </c>
      <c r="S217" s="468"/>
    </row>
    <row r="218" spans="1:43" x14ac:dyDescent="0.25">
      <c r="M218" s="169">
        <f>(M214+M210+M206+M202+M198+M194+M190)/7</f>
        <v>0</v>
      </c>
      <c r="O218" s="224">
        <f>SUM(O190:O217)/7</f>
        <v>0</v>
      </c>
      <c r="P218" s="183">
        <f>SUM(P190:P217)/7</f>
        <v>0</v>
      </c>
      <c r="Q218" s="183">
        <f>SUM(Q190:Q217)/7</f>
        <v>0</v>
      </c>
      <c r="R218" s="183">
        <f>SUM(R190:R217)/7</f>
        <v>0</v>
      </c>
      <c r="S218" s="169">
        <f>(S214+S210+S206+S202+S198+S194+S190)/7</f>
        <v>1</v>
      </c>
      <c r="T218" s="357">
        <f>SUM(P218:S218)</f>
        <v>1</v>
      </c>
    </row>
    <row r="219" spans="1:43" x14ac:dyDescent="0.25">
      <c r="M219" s="169"/>
      <c r="O219" s="224"/>
      <c r="P219" s="333">
        <f>P218/T218</f>
        <v>0</v>
      </c>
      <c r="Q219" s="333">
        <f>Q218/T218</f>
        <v>0</v>
      </c>
      <c r="R219" s="333">
        <f>R218/T218</f>
        <v>0</v>
      </c>
      <c r="S219" s="333">
        <f>S218/T218</f>
        <v>1</v>
      </c>
      <c r="T219" s="330">
        <f>SUM(P219:S219)</f>
        <v>1</v>
      </c>
    </row>
    <row r="220" spans="1:43" x14ac:dyDescent="0.25">
      <c r="M220" s="169"/>
      <c r="O220" s="224"/>
      <c r="P220" s="334">
        <f>IF($S$41&lt;0,P218/$M$41,P219)</f>
        <v>0</v>
      </c>
      <c r="Q220" s="334">
        <f>IF($S$41&lt;0,Q218/$M$41,Q219)</f>
        <v>0</v>
      </c>
      <c r="R220" s="334">
        <f>IF($S$41&lt;0,R218/$M$41,R219)</f>
        <v>0</v>
      </c>
      <c r="S220" s="335">
        <f>1-P220-Q220-R220</f>
        <v>1</v>
      </c>
    </row>
    <row r="221" spans="1:43" x14ac:dyDescent="0.25">
      <c r="M221" s="169"/>
      <c r="O221" s="224"/>
      <c r="P221" s="183"/>
      <c r="Q221" s="183"/>
      <c r="R221" s="183"/>
      <c r="S221" s="169"/>
    </row>
    <row r="222" spans="1:43" x14ac:dyDescent="0.25">
      <c r="M222" s="169"/>
      <c r="O222" s="224"/>
      <c r="P222" s="183"/>
      <c r="Q222" s="183"/>
      <c r="R222" s="183"/>
      <c r="S222" s="169"/>
    </row>
    <row r="224" spans="1:43" ht="15.75" thickBot="1" x14ac:dyDescent="0.3">
      <c r="A224" s="168" t="s">
        <v>57</v>
      </c>
      <c r="B224" s="82"/>
      <c r="O224" s="220" t="s">
        <v>237</v>
      </c>
      <c r="P224" s="182" t="s">
        <v>197</v>
      </c>
      <c r="Q224" s="182" t="s">
        <v>105</v>
      </c>
      <c r="R224" s="182" t="s">
        <v>50</v>
      </c>
      <c r="S224" s="331" t="s">
        <v>238</v>
      </c>
      <c r="AH224" s="4" t="s">
        <v>259</v>
      </c>
      <c r="AI224"/>
      <c r="AL224" s="12" t="s">
        <v>252</v>
      </c>
      <c r="AN224" s="247" t="s">
        <v>197</v>
      </c>
      <c r="AO224" s="247" t="s">
        <v>105</v>
      </c>
      <c r="AP224" s="247" t="s">
        <v>50</v>
      </c>
      <c r="AQ224" s="247" t="s">
        <v>253</v>
      </c>
    </row>
    <row r="225" spans="1:44" outlineLevel="2" x14ac:dyDescent="0.25">
      <c r="A225" s="397" t="s">
        <v>12</v>
      </c>
      <c r="B225" s="6" t="s">
        <v>15</v>
      </c>
      <c r="C225" s="152">
        <f>'Ihr Pfarrheim, regelm. N.'!AB24</f>
        <v>0</v>
      </c>
      <c r="D225" s="152">
        <f>'Ihr Pfarrheim, regelm. N.'!AC24</f>
        <v>0</v>
      </c>
      <c r="E225" s="79"/>
      <c r="F225" s="79">
        <f t="shared" ref="F225:F252" si="124">VLOOKUP(C225,$C$2:$D$5,2,FALSE)</f>
        <v>0</v>
      </c>
      <c r="G225" s="122">
        <f t="shared" ref="G225:G252" si="125">VLOOKUP(D225,$H$2:$I$7,2,FALSE)</f>
        <v>0</v>
      </c>
      <c r="H225" s="121">
        <f>G225+F225</f>
        <v>0</v>
      </c>
      <c r="J225">
        <f>VLOOKUP(C225,$E$2:$G$5,3,FALSE)</f>
        <v>0</v>
      </c>
      <c r="K225">
        <f>VLOOKUP(D225,$K$2:$M$7,3,FALSE)</f>
        <v>0</v>
      </c>
      <c r="L225" s="95">
        <f t="shared" ref="L225:L252" si="126">J225*K225</f>
        <v>0</v>
      </c>
      <c r="M225" s="464">
        <f>(L225+L226+L227+L228)</f>
        <v>0</v>
      </c>
      <c r="O225" s="221" t="str">
        <f>IF(H225&gt;=20,L225,"")</f>
        <v/>
      </c>
      <c r="P225" s="173" t="str">
        <f>IF(H225&gt;30,L225,"")</f>
        <v/>
      </c>
      <c r="Q225" s="173" t="str">
        <f>IF(AND(H225&gt;20,H225&lt;30),L225,"")</f>
        <v/>
      </c>
      <c r="R225" s="173">
        <f>IF(H225&lt;20,L225,"")</f>
        <v>0</v>
      </c>
      <c r="S225" s="464">
        <f>1-M225</f>
        <v>1</v>
      </c>
      <c r="AH225" s="12">
        <v>1</v>
      </c>
      <c r="AI225" s="190">
        <f>'Ihr Pfarrheim, Sondernutz.'!CD17</f>
        <v>0</v>
      </c>
      <c r="AJ225" s="190">
        <f>'Ihr Pfarrheim, Sondernutz.'!CE17</f>
        <v>0</v>
      </c>
      <c r="AL225" s="190">
        <f>COUNTA('Ihr Pfarrheim, Sondernutz.'!BU29:BU40)</f>
        <v>0</v>
      </c>
      <c r="AN225" s="12" t="str">
        <f>IF(AI225="g",AL225,"")</f>
        <v/>
      </c>
      <c r="AO225" s="12" t="str">
        <f>IF(AI225="k",AL225,"")</f>
        <v/>
      </c>
      <c r="AP225" s="12" t="str">
        <f>IF(AI225="e",AL225,"")</f>
        <v/>
      </c>
      <c r="AQ225">
        <f>12-AL225</f>
        <v>12</v>
      </c>
    </row>
    <row r="226" spans="1:44" outlineLevel="2" x14ac:dyDescent="0.25">
      <c r="A226" s="398"/>
      <c r="B226" s="20" t="s">
        <v>16</v>
      </c>
      <c r="C226" s="148">
        <f>'Ihr Pfarrheim, regelm. N.'!AB25</f>
        <v>0</v>
      </c>
      <c r="D226" s="148">
        <f>'Ihr Pfarrheim, regelm. N.'!AC25</f>
        <v>0</v>
      </c>
      <c r="E226" s="5"/>
      <c r="F226" s="5">
        <f t="shared" si="124"/>
        <v>0</v>
      </c>
      <c r="G226" s="47">
        <f t="shared" si="125"/>
        <v>0</v>
      </c>
      <c r="H226" s="121">
        <f>G226+F226</f>
        <v>0</v>
      </c>
      <c r="J226">
        <f>VLOOKUP(C226,$E$2:$G$5,3,FALSE)</f>
        <v>0</v>
      </c>
      <c r="K226">
        <f t="shared" ref="K226:K252" si="127">VLOOKUP(D226,$K$2:$M$7,3,FALSE)</f>
        <v>0</v>
      </c>
      <c r="L226" s="95">
        <f t="shared" si="126"/>
        <v>0</v>
      </c>
      <c r="M226" s="464"/>
      <c r="O226" s="221" t="str">
        <f t="shared" ref="O226:O252" si="128">IF(H226&gt;=20,L226,"")</f>
        <v/>
      </c>
      <c r="P226" s="173" t="str">
        <f t="shared" ref="P226:P252" si="129">IF(H226&gt;30,L226,"")</f>
        <v/>
      </c>
      <c r="Q226" s="173" t="str">
        <f t="shared" ref="Q226:Q252" si="130">IF(AND(H226&gt;20,H226&lt;30),L226,"")</f>
        <v/>
      </c>
      <c r="R226" s="173">
        <f t="shared" ref="R226:R252" si="131">IF(H226&lt;20,L226,"")</f>
        <v>0</v>
      </c>
      <c r="S226" s="468"/>
      <c r="AH226" s="12">
        <v>2</v>
      </c>
      <c r="AI226" s="307">
        <f>'Ihr Pfarrheim, Sondernutz.'!CD18</f>
        <v>0</v>
      </c>
      <c r="AJ226" s="307">
        <f>'Ihr Pfarrheim, Sondernutz.'!CE18</f>
        <v>0</v>
      </c>
      <c r="AL226" s="190">
        <f>COUNTA('Ihr Pfarrheim, Sondernutz.'!BV29:BV40)</f>
        <v>0</v>
      </c>
      <c r="AN226" s="12" t="str">
        <f t="shared" ref="AN226:AN234" si="132">IF(AI226="g",AL226,"")</f>
        <v/>
      </c>
      <c r="AO226" s="12" t="str">
        <f t="shared" ref="AO226:AO234" si="133">IF(AI226="k",AL226,"")</f>
        <v/>
      </c>
      <c r="AP226" s="12" t="str">
        <f t="shared" ref="AP226:AP234" si="134">IF(AI226="e",AL226,"")</f>
        <v/>
      </c>
      <c r="AQ226">
        <f t="shared" ref="AQ226:AQ234" si="135">12-AL226</f>
        <v>12</v>
      </c>
    </row>
    <row r="227" spans="1:44" outlineLevel="2" x14ac:dyDescent="0.25">
      <c r="A227" s="398"/>
      <c r="B227" s="20" t="s">
        <v>14</v>
      </c>
      <c r="C227" s="148">
        <f>'Ihr Pfarrheim, regelm. N.'!AB26</f>
        <v>0</v>
      </c>
      <c r="D227" s="148">
        <f>'Ihr Pfarrheim, regelm. N.'!AC26</f>
        <v>0</v>
      </c>
      <c r="E227" s="5"/>
      <c r="F227" s="5">
        <f t="shared" si="124"/>
        <v>0</v>
      </c>
      <c r="G227" s="47">
        <f t="shared" si="125"/>
        <v>0</v>
      </c>
      <c r="H227" s="121">
        <f>G227+F227</f>
        <v>0</v>
      </c>
      <c r="I227" s="12"/>
      <c r="J227">
        <f>VLOOKUP(C227,$E$2:$G$5,3,FALSE)</f>
        <v>0</v>
      </c>
      <c r="K227">
        <f t="shared" si="127"/>
        <v>0</v>
      </c>
      <c r="L227" s="95">
        <f t="shared" si="126"/>
        <v>0</v>
      </c>
      <c r="M227" s="464"/>
      <c r="O227" s="221" t="str">
        <f t="shared" si="128"/>
        <v/>
      </c>
      <c r="P227" s="173" t="str">
        <f t="shared" si="129"/>
        <v/>
      </c>
      <c r="Q227" s="173" t="str">
        <f t="shared" si="130"/>
        <v/>
      </c>
      <c r="R227" s="173">
        <f t="shared" si="131"/>
        <v>0</v>
      </c>
      <c r="S227" s="468"/>
      <c r="AH227" s="12">
        <v>3</v>
      </c>
      <c r="AI227" s="307">
        <f>'Ihr Pfarrheim, Sondernutz.'!CD19</f>
        <v>0</v>
      </c>
      <c r="AJ227" s="307">
        <f>'Ihr Pfarrheim, Sondernutz.'!CE19</f>
        <v>0</v>
      </c>
      <c r="AL227" s="190">
        <f>COUNTA('Ihr Pfarrheim, Sondernutz.'!BW29:BW40)</f>
        <v>0</v>
      </c>
      <c r="AN227" s="12" t="str">
        <f t="shared" si="132"/>
        <v/>
      </c>
      <c r="AO227" s="12" t="str">
        <f t="shared" si="133"/>
        <v/>
      </c>
      <c r="AP227" s="12" t="str">
        <f t="shared" si="134"/>
        <v/>
      </c>
      <c r="AQ227">
        <f t="shared" si="135"/>
        <v>12</v>
      </c>
    </row>
    <row r="228" spans="1:44" ht="15.75" outlineLevel="2" thickBot="1" x14ac:dyDescent="0.3">
      <c r="A228" s="399"/>
      <c r="B228" s="31" t="s">
        <v>13</v>
      </c>
      <c r="C228" s="160">
        <f>'Ihr Pfarrheim, regelm. N.'!AB27</f>
        <v>0</v>
      </c>
      <c r="D228" s="160">
        <f>'Ihr Pfarrheim, regelm. N.'!AC27</f>
        <v>0</v>
      </c>
      <c r="E228" s="82"/>
      <c r="F228" s="82">
        <f t="shared" si="124"/>
        <v>0</v>
      </c>
      <c r="G228" s="33">
        <f t="shared" si="125"/>
        <v>0</v>
      </c>
      <c r="H228" s="121">
        <f>G228+F228</f>
        <v>0</v>
      </c>
      <c r="J228">
        <f>VLOOKUP(C228,$E$2:$G$5,3,FALSE)</f>
        <v>0</v>
      </c>
      <c r="K228">
        <f t="shared" si="127"/>
        <v>0</v>
      </c>
      <c r="L228" s="95">
        <f t="shared" si="126"/>
        <v>0</v>
      </c>
      <c r="M228" s="464"/>
      <c r="O228" s="221" t="str">
        <f t="shared" si="128"/>
        <v/>
      </c>
      <c r="P228" s="173" t="str">
        <f t="shared" si="129"/>
        <v/>
      </c>
      <c r="Q228" s="173" t="str">
        <f t="shared" si="130"/>
        <v/>
      </c>
      <c r="R228" s="173">
        <f t="shared" si="131"/>
        <v>0</v>
      </c>
      <c r="S228" s="468"/>
      <c r="AH228" s="12">
        <v>4</v>
      </c>
      <c r="AI228" s="307">
        <f>'Ihr Pfarrheim, Sondernutz.'!CD20</f>
        <v>0</v>
      </c>
      <c r="AJ228" s="307">
        <f>'Ihr Pfarrheim, Sondernutz.'!CE20</f>
        <v>0</v>
      </c>
      <c r="AL228" s="190">
        <f>COUNTA('Ihr Pfarrheim, Sondernutz.'!BX29:BX40)</f>
        <v>0</v>
      </c>
      <c r="AN228" s="12" t="str">
        <f t="shared" si="132"/>
        <v/>
      </c>
      <c r="AO228" s="12" t="str">
        <f t="shared" si="133"/>
        <v/>
      </c>
      <c r="AP228" s="12" t="str">
        <f t="shared" si="134"/>
        <v/>
      </c>
      <c r="AQ228">
        <f t="shared" si="135"/>
        <v>12</v>
      </c>
    </row>
    <row r="229" spans="1:44" outlineLevel="2" x14ac:dyDescent="0.25">
      <c r="A229" s="397" t="s">
        <v>17</v>
      </c>
      <c r="B229" s="6" t="s">
        <v>15</v>
      </c>
      <c r="C229" s="152">
        <f>'Ihr Pfarrheim, regelm. N.'!AB28</f>
        <v>0</v>
      </c>
      <c r="D229" s="152">
        <f>'Ihr Pfarrheim, regelm. N.'!AC28</f>
        <v>0</v>
      </c>
      <c r="E229" s="79"/>
      <c r="F229" s="79">
        <f t="shared" si="124"/>
        <v>0</v>
      </c>
      <c r="G229" s="122">
        <f t="shared" si="125"/>
        <v>0</v>
      </c>
      <c r="H229" s="153">
        <f>G229+F229</f>
        <v>0</v>
      </c>
      <c r="J229">
        <f t="shared" ref="J229:J252" si="136">VLOOKUP(C229,$E$2:$G$5,3,FALSE)</f>
        <v>0</v>
      </c>
      <c r="K229">
        <f t="shared" si="127"/>
        <v>0</v>
      </c>
      <c r="L229" s="95">
        <f t="shared" si="126"/>
        <v>0</v>
      </c>
      <c r="M229" s="464">
        <f>(L229+L230+L231+L232)</f>
        <v>0</v>
      </c>
      <c r="O229" s="221" t="str">
        <f t="shared" si="128"/>
        <v/>
      </c>
      <c r="P229" s="173" t="str">
        <f t="shared" si="129"/>
        <v/>
      </c>
      <c r="Q229" s="173" t="str">
        <f t="shared" si="130"/>
        <v/>
      </c>
      <c r="R229" s="173">
        <f t="shared" si="131"/>
        <v>0</v>
      </c>
      <c r="S229" s="464">
        <f t="shared" ref="S229" si="137">1-M229</f>
        <v>1</v>
      </c>
      <c r="AH229" s="12">
        <v>5</v>
      </c>
      <c r="AI229" s="307">
        <f>'Ihr Pfarrheim, Sondernutz.'!CD21</f>
        <v>0</v>
      </c>
      <c r="AJ229" s="307">
        <f>'Ihr Pfarrheim, Sondernutz.'!CE21</f>
        <v>0</v>
      </c>
      <c r="AL229" s="190">
        <f>COUNTA('Ihr Pfarrheim, Sondernutz.'!BY29:BY40)</f>
        <v>0</v>
      </c>
      <c r="AN229" s="12" t="str">
        <f t="shared" si="132"/>
        <v/>
      </c>
      <c r="AO229" s="12" t="str">
        <f t="shared" si="133"/>
        <v/>
      </c>
      <c r="AP229" s="12" t="str">
        <f t="shared" si="134"/>
        <v/>
      </c>
      <c r="AQ229">
        <f t="shared" si="135"/>
        <v>12</v>
      </c>
    </row>
    <row r="230" spans="1:44" outlineLevel="2" x14ac:dyDescent="0.25">
      <c r="A230" s="398"/>
      <c r="B230" s="20" t="s">
        <v>16</v>
      </c>
      <c r="C230" s="148">
        <f>'Ihr Pfarrheim, regelm. N.'!AB29</f>
        <v>0</v>
      </c>
      <c r="D230" s="148">
        <f>'Ihr Pfarrheim, regelm. N.'!AC29</f>
        <v>0</v>
      </c>
      <c r="E230" s="5"/>
      <c r="F230" s="5">
        <f t="shared" si="124"/>
        <v>0</v>
      </c>
      <c r="G230" s="47">
        <f t="shared" si="125"/>
        <v>0</v>
      </c>
      <c r="H230" s="153">
        <f t="shared" ref="H230:H252" si="138">G230+F230</f>
        <v>0</v>
      </c>
      <c r="J230">
        <f t="shared" si="136"/>
        <v>0</v>
      </c>
      <c r="K230">
        <f t="shared" si="127"/>
        <v>0</v>
      </c>
      <c r="L230" s="95">
        <f t="shared" si="126"/>
        <v>0</v>
      </c>
      <c r="M230" s="464"/>
      <c r="O230" s="221" t="str">
        <f t="shared" si="128"/>
        <v/>
      </c>
      <c r="P230" s="173" t="str">
        <f t="shared" si="129"/>
        <v/>
      </c>
      <c r="Q230" s="173" t="str">
        <f t="shared" si="130"/>
        <v/>
      </c>
      <c r="R230" s="173">
        <f t="shared" si="131"/>
        <v>0</v>
      </c>
      <c r="S230" s="468"/>
      <c r="AH230" s="12">
        <v>6</v>
      </c>
      <c r="AI230" s="307">
        <f>'Ihr Pfarrheim, Sondernutz.'!CD22</f>
        <v>0</v>
      </c>
      <c r="AJ230" s="307">
        <f>'Ihr Pfarrheim, Sondernutz.'!CE22</f>
        <v>0</v>
      </c>
      <c r="AL230" s="190">
        <f>COUNTA('Ihr Pfarrheim, Sondernutz.'!BZ29:BZ40)</f>
        <v>0</v>
      </c>
      <c r="AN230" s="12" t="str">
        <f t="shared" si="132"/>
        <v/>
      </c>
      <c r="AO230" s="12" t="str">
        <f t="shared" si="133"/>
        <v/>
      </c>
      <c r="AP230" s="12" t="str">
        <f t="shared" si="134"/>
        <v/>
      </c>
      <c r="AQ230">
        <f t="shared" si="135"/>
        <v>12</v>
      </c>
    </row>
    <row r="231" spans="1:44" outlineLevel="2" x14ac:dyDescent="0.25">
      <c r="A231" s="398"/>
      <c r="B231" s="20" t="s">
        <v>14</v>
      </c>
      <c r="C231" s="148">
        <f>'Ihr Pfarrheim, regelm. N.'!AB30</f>
        <v>0</v>
      </c>
      <c r="D231" s="148">
        <f>'Ihr Pfarrheim, regelm. N.'!AC30</f>
        <v>0</v>
      </c>
      <c r="E231" s="5"/>
      <c r="F231" s="5">
        <f t="shared" si="124"/>
        <v>0</v>
      </c>
      <c r="G231" s="47">
        <f t="shared" si="125"/>
        <v>0</v>
      </c>
      <c r="H231" s="153">
        <f t="shared" si="138"/>
        <v>0</v>
      </c>
      <c r="J231">
        <f t="shared" si="136"/>
        <v>0</v>
      </c>
      <c r="K231">
        <f t="shared" si="127"/>
        <v>0</v>
      </c>
      <c r="L231" s="95">
        <f t="shared" si="126"/>
        <v>0</v>
      </c>
      <c r="M231" s="464"/>
      <c r="O231" s="221" t="str">
        <f t="shared" si="128"/>
        <v/>
      </c>
      <c r="P231" s="173" t="str">
        <f t="shared" si="129"/>
        <v/>
      </c>
      <c r="Q231" s="173" t="str">
        <f t="shared" si="130"/>
        <v/>
      </c>
      <c r="R231" s="173">
        <f t="shared" si="131"/>
        <v>0</v>
      </c>
      <c r="S231" s="468"/>
      <c r="AH231" s="12">
        <v>7</v>
      </c>
      <c r="AI231" s="307">
        <f>'Ihr Pfarrheim, Sondernutz.'!CD23</f>
        <v>0</v>
      </c>
      <c r="AJ231" s="307">
        <f>'Ihr Pfarrheim, Sondernutz.'!CE23</f>
        <v>0</v>
      </c>
      <c r="AL231" s="190">
        <f>COUNTA('Ihr Pfarrheim, Sondernutz.'!CA29:CA40)</f>
        <v>0</v>
      </c>
      <c r="AN231" s="12" t="str">
        <f t="shared" si="132"/>
        <v/>
      </c>
      <c r="AO231" s="12" t="str">
        <f t="shared" si="133"/>
        <v/>
      </c>
      <c r="AP231" s="12" t="str">
        <f t="shared" si="134"/>
        <v/>
      </c>
      <c r="AQ231">
        <f t="shared" si="135"/>
        <v>12</v>
      </c>
    </row>
    <row r="232" spans="1:44" ht="15.75" outlineLevel="2" thickBot="1" x14ac:dyDescent="0.3">
      <c r="A232" s="399"/>
      <c r="B232" s="31" t="s">
        <v>13</v>
      </c>
      <c r="C232" s="160">
        <f>'Ihr Pfarrheim, regelm. N.'!AB31</f>
        <v>0</v>
      </c>
      <c r="D232" s="160">
        <f>'Ihr Pfarrheim, regelm. N.'!AC31</f>
        <v>0</v>
      </c>
      <c r="E232" s="82"/>
      <c r="F232" s="82">
        <f t="shared" si="124"/>
        <v>0</v>
      </c>
      <c r="G232" s="33">
        <f t="shared" si="125"/>
        <v>0</v>
      </c>
      <c r="H232" s="153">
        <f t="shared" si="138"/>
        <v>0</v>
      </c>
      <c r="J232">
        <f t="shared" si="136"/>
        <v>0</v>
      </c>
      <c r="K232">
        <f t="shared" si="127"/>
        <v>0</v>
      </c>
      <c r="L232" s="95">
        <f t="shared" si="126"/>
        <v>0</v>
      </c>
      <c r="M232" s="464"/>
      <c r="O232" s="221" t="str">
        <f t="shared" si="128"/>
        <v/>
      </c>
      <c r="P232" s="173" t="str">
        <f t="shared" si="129"/>
        <v/>
      </c>
      <c r="Q232" s="173" t="str">
        <f t="shared" si="130"/>
        <v/>
      </c>
      <c r="R232" s="173">
        <f t="shared" si="131"/>
        <v>0</v>
      </c>
      <c r="S232" s="468"/>
      <c r="AH232" s="12">
        <v>8</v>
      </c>
      <c r="AI232" s="307">
        <f>'Ihr Pfarrheim, Sondernutz.'!CD24</f>
        <v>0</v>
      </c>
      <c r="AJ232" s="307">
        <f>'Ihr Pfarrheim, Sondernutz.'!CE24</f>
        <v>0</v>
      </c>
      <c r="AL232" s="190">
        <f>COUNTA('Ihr Pfarrheim, Sondernutz.'!CB29:CB40)</f>
        <v>0</v>
      </c>
      <c r="AN232" s="12" t="str">
        <f t="shared" si="132"/>
        <v/>
      </c>
      <c r="AO232" s="12" t="str">
        <f t="shared" si="133"/>
        <v/>
      </c>
      <c r="AP232" s="12" t="str">
        <f t="shared" si="134"/>
        <v/>
      </c>
      <c r="AQ232">
        <f t="shared" si="135"/>
        <v>12</v>
      </c>
    </row>
    <row r="233" spans="1:44" outlineLevel="2" x14ac:dyDescent="0.25">
      <c r="A233" s="397" t="s">
        <v>18</v>
      </c>
      <c r="B233" s="6" t="s">
        <v>15</v>
      </c>
      <c r="C233" s="152">
        <f>'Ihr Pfarrheim, regelm. N.'!AB32</f>
        <v>0</v>
      </c>
      <c r="D233" s="152">
        <f>'Ihr Pfarrheim, regelm. N.'!AC32</f>
        <v>0</v>
      </c>
      <c r="E233" s="5"/>
      <c r="F233" s="5">
        <f t="shared" si="124"/>
        <v>0</v>
      </c>
      <c r="G233" s="47">
        <f t="shared" si="125"/>
        <v>0</v>
      </c>
      <c r="H233" s="153">
        <f t="shared" si="138"/>
        <v>0</v>
      </c>
      <c r="J233">
        <f t="shared" si="136"/>
        <v>0</v>
      </c>
      <c r="K233">
        <f t="shared" si="127"/>
        <v>0</v>
      </c>
      <c r="L233" s="95">
        <f t="shared" si="126"/>
        <v>0</v>
      </c>
      <c r="M233" s="464">
        <f>(L233+L234+L235+L236)</f>
        <v>0</v>
      </c>
      <c r="O233" s="221" t="str">
        <f t="shared" si="128"/>
        <v/>
      </c>
      <c r="P233" s="173" t="str">
        <f t="shared" si="129"/>
        <v/>
      </c>
      <c r="Q233" s="173" t="str">
        <f t="shared" si="130"/>
        <v/>
      </c>
      <c r="R233" s="173">
        <f t="shared" si="131"/>
        <v>0</v>
      </c>
      <c r="S233" s="464">
        <f t="shared" ref="S233" si="139">1-M233</f>
        <v>1</v>
      </c>
      <c r="AH233" s="12">
        <v>9</v>
      </c>
      <c r="AI233" s="307">
        <f>'Ihr Pfarrheim, Sondernutz.'!CD25</f>
        <v>0</v>
      </c>
      <c r="AJ233" s="307">
        <f>'Ihr Pfarrheim, Sondernutz.'!CE25</f>
        <v>0</v>
      </c>
      <c r="AL233" s="190">
        <f>COUNTA('Ihr Pfarrheim, Sondernutz.'!CC29:CC40)</f>
        <v>0</v>
      </c>
      <c r="AN233" s="12" t="str">
        <f t="shared" si="132"/>
        <v/>
      </c>
      <c r="AO233" s="12" t="str">
        <f t="shared" si="133"/>
        <v/>
      </c>
      <c r="AP233" s="12" t="str">
        <f t="shared" si="134"/>
        <v/>
      </c>
      <c r="AQ233">
        <f t="shared" si="135"/>
        <v>12</v>
      </c>
    </row>
    <row r="234" spans="1:44" outlineLevel="2" x14ac:dyDescent="0.25">
      <c r="A234" s="398"/>
      <c r="B234" s="20" t="s">
        <v>16</v>
      </c>
      <c r="C234" s="148">
        <f>'Ihr Pfarrheim, regelm. N.'!AB33</f>
        <v>0</v>
      </c>
      <c r="D234" s="148">
        <f>'Ihr Pfarrheim, regelm. N.'!AC33</f>
        <v>0</v>
      </c>
      <c r="E234" s="5"/>
      <c r="F234" s="5">
        <f t="shared" si="124"/>
        <v>0</v>
      </c>
      <c r="G234" s="47">
        <f t="shared" si="125"/>
        <v>0</v>
      </c>
      <c r="H234" s="153">
        <f t="shared" si="138"/>
        <v>0</v>
      </c>
      <c r="J234">
        <f t="shared" si="136"/>
        <v>0</v>
      </c>
      <c r="K234">
        <f t="shared" si="127"/>
        <v>0</v>
      </c>
      <c r="L234" s="95">
        <f t="shared" si="126"/>
        <v>0</v>
      </c>
      <c r="M234" s="464"/>
      <c r="O234" s="221" t="str">
        <f t="shared" si="128"/>
        <v/>
      </c>
      <c r="P234" s="173" t="str">
        <f t="shared" si="129"/>
        <v/>
      </c>
      <c r="Q234" s="173" t="str">
        <f t="shared" si="130"/>
        <v/>
      </c>
      <c r="R234" s="173">
        <f t="shared" si="131"/>
        <v>0</v>
      </c>
      <c r="S234" s="468"/>
      <c r="AH234" s="12">
        <v>10</v>
      </c>
      <c r="AI234" s="307">
        <f>'Ihr Pfarrheim, Sondernutz.'!CD26</f>
        <v>0</v>
      </c>
      <c r="AJ234" s="307">
        <f>'Ihr Pfarrheim, Sondernutz.'!CE26</f>
        <v>0</v>
      </c>
      <c r="AL234" s="190">
        <f>COUNTA('Ihr Pfarrheim, Sondernutz.'!CD29:CD40)</f>
        <v>0</v>
      </c>
      <c r="AN234" s="12" t="str">
        <f t="shared" si="132"/>
        <v/>
      </c>
      <c r="AO234" s="12" t="str">
        <f t="shared" si="133"/>
        <v/>
      </c>
      <c r="AP234" s="12" t="str">
        <f t="shared" si="134"/>
        <v/>
      </c>
      <c r="AQ234">
        <f t="shared" si="135"/>
        <v>12</v>
      </c>
    </row>
    <row r="235" spans="1:44" outlineLevel="2" x14ac:dyDescent="0.25">
      <c r="A235" s="398"/>
      <c r="B235" s="20" t="s">
        <v>14</v>
      </c>
      <c r="C235" s="148">
        <f>'Ihr Pfarrheim, regelm. N.'!AB34</f>
        <v>0</v>
      </c>
      <c r="D235" s="148">
        <f>'Ihr Pfarrheim, regelm. N.'!AC34</f>
        <v>0</v>
      </c>
      <c r="E235" s="5"/>
      <c r="F235" s="5">
        <f t="shared" si="124"/>
        <v>0</v>
      </c>
      <c r="G235" s="47">
        <f t="shared" si="125"/>
        <v>0</v>
      </c>
      <c r="H235" s="153">
        <f t="shared" si="138"/>
        <v>0</v>
      </c>
      <c r="J235">
        <f t="shared" si="136"/>
        <v>0</v>
      </c>
      <c r="K235">
        <f t="shared" si="127"/>
        <v>0</v>
      </c>
      <c r="L235" s="95">
        <f t="shared" si="126"/>
        <v>0</v>
      </c>
      <c r="M235" s="464"/>
      <c r="O235" s="221" t="str">
        <f t="shared" si="128"/>
        <v/>
      </c>
      <c r="P235" s="173" t="str">
        <f t="shared" si="129"/>
        <v/>
      </c>
      <c r="Q235" s="173" t="str">
        <f t="shared" si="130"/>
        <v/>
      </c>
      <c r="R235" s="173">
        <f t="shared" si="131"/>
        <v>0</v>
      </c>
      <c r="S235" s="468"/>
      <c r="AI235" s="174">
        <f>COUNTIF(AI225:AI234,"&lt;&gt;0")</f>
        <v>0</v>
      </c>
      <c r="AL235" s="174">
        <f>SUM(AL225:AL234)</f>
        <v>0</v>
      </c>
      <c r="AN235" s="248">
        <f>SUM(AN225:AN234)</f>
        <v>0</v>
      </c>
      <c r="AO235" s="248">
        <f>SUM(AO225:AO234)</f>
        <v>0</v>
      </c>
      <c r="AP235" s="248">
        <f>SUM(AP225:AP234)</f>
        <v>0</v>
      </c>
      <c r="AQ235" s="248">
        <f>SUM(AQ225:AQ234)</f>
        <v>120</v>
      </c>
      <c r="AR235" s="251">
        <f>SUM(AN235:AQ235)</f>
        <v>120</v>
      </c>
    </row>
    <row r="236" spans="1:44" ht="15.75" outlineLevel="2" thickBot="1" x14ac:dyDescent="0.3">
      <c r="A236" s="399"/>
      <c r="B236" s="31" t="s">
        <v>13</v>
      </c>
      <c r="C236" s="160">
        <f>'Ihr Pfarrheim, regelm. N.'!AB35</f>
        <v>0</v>
      </c>
      <c r="D236" s="160">
        <f>'Ihr Pfarrheim, regelm. N.'!AC35</f>
        <v>0</v>
      </c>
      <c r="E236" s="5"/>
      <c r="F236" s="5">
        <f t="shared" si="124"/>
        <v>0</v>
      </c>
      <c r="G236" s="47">
        <f t="shared" si="125"/>
        <v>0</v>
      </c>
      <c r="H236" s="153">
        <f t="shared" si="138"/>
        <v>0</v>
      </c>
      <c r="J236">
        <f t="shared" si="136"/>
        <v>0</v>
      </c>
      <c r="K236">
        <f t="shared" si="127"/>
        <v>0</v>
      </c>
      <c r="L236" s="95">
        <f t="shared" si="126"/>
        <v>0</v>
      </c>
      <c r="M236" s="464"/>
      <c r="O236" s="221" t="str">
        <f t="shared" si="128"/>
        <v/>
      </c>
      <c r="P236" s="173" t="str">
        <f t="shared" si="129"/>
        <v/>
      </c>
      <c r="Q236" s="173" t="str">
        <f t="shared" si="130"/>
        <v/>
      </c>
      <c r="R236" s="173">
        <f t="shared" si="131"/>
        <v>0</v>
      </c>
      <c r="S236" s="468"/>
      <c r="AN236" s="95">
        <f>AN235/AR235</f>
        <v>0</v>
      </c>
      <c r="AO236" s="95">
        <f>AO235/AR235</f>
        <v>0</v>
      </c>
      <c r="AP236" s="95">
        <f>AP235/AR235</f>
        <v>0</v>
      </c>
      <c r="AQ236" s="95">
        <f>AQ235/AR235</f>
        <v>1</v>
      </c>
      <c r="AR236" s="173">
        <v>1</v>
      </c>
    </row>
    <row r="237" spans="1:44" outlineLevel="2" x14ac:dyDescent="0.25">
      <c r="A237" s="397" t="s">
        <v>19</v>
      </c>
      <c r="B237" s="6" t="s">
        <v>15</v>
      </c>
      <c r="C237" s="152">
        <f>'Ihr Pfarrheim, regelm. N.'!AB36</f>
        <v>0</v>
      </c>
      <c r="D237" s="152">
        <f>'Ihr Pfarrheim, regelm. N.'!AC36</f>
        <v>0</v>
      </c>
      <c r="E237" s="79"/>
      <c r="F237" s="79">
        <f t="shared" si="124"/>
        <v>0</v>
      </c>
      <c r="G237" s="122">
        <f t="shared" si="125"/>
        <v>0</v>
      </c>
      <c r="H237" s="153">
        <f t="shared" si="138"/>
        <v>0</v>
      </c>
      <c r="J237">
        <f t="shared" si="136"/>
        <v>0</v>
      </c>
      <c r="K237">
        <f t="shared" si="127"/>
        <v>0</v>
      </c>
      <c r="L237" s="95">
        <f t="shared" si="126"/>
        <v>0</v>
      </c>
      <c r="M237" s="464">
        <f>(L237+L238+L239+L240)</f>
        <v>0</v>
      </c>
      <c r="O237" s="221" t="str">
        <f t="shared" si="128"/>
        <v/>
      </c>
      <c r="P237" s="173" t="str">
        <f t="shared" si="129"/>
        <v/>
      </c>
      <c r="Q237" s="173" t="str">
        <f t="shared" si="130"/>
        <v/>
      </c>
      <c r="R237" s="173">
        <f t="shared" si="131"/>
        <v>0</v>
      </c>
      <c r="S237" s="464">
        <f t="shared" ref="S237" si="140">1-M237</f>
        <v>1</v>
      </c>
    </row>
    <row r="238" spans="1:44" outlineLevel="2" x14ac:dyDescent="0.25">
      <c r="A238" s="398"/>
      <c r="B238" s="20" t="s">
        <v>16</v>
      </c>
      <c r="C238" s="148">
        <f>'Ihr Pfarrheim, regelm. N.'!AB37</f>
        <v>0</v>
      </c>
      <c r="D238" s="148">
        <f>'Ihr Pfarrheim, regelm. N.'!AC37</f>
        <v>0</v>
      </c>
      <c r="E238" s="5"/>
      <c r="F238" s="5">
        <f t="shared" si="124"/>
        <v>0</v>
      </c>
      <c r="G238" s="47">
        <f t="shared" si="125"/>
        <v>0</v>
      </c>
      <c r="H238" s="153">
        <f t="shared" si="138"/>
        <v>0</v>
      </c>
      <c r="J238">
        <f t="shared" si="136"/>
        <v>0</v>
      </c>
      <c r="K238">
        <f t="shared" si="127"/>
        <v>0</v>
      </c>
      <c r="L238" s="95">
        <f t="shared" si="126"/>
        <v>0</v>
      </c>
      <c r="M238" s="464"/>
      <c r="O238" s="221" t="str">
        <f t="shared" si="128"/>
        <v/>
      </c>
      <c r="P238" s="173" t="str">
        <f t="shared" si="129"/>
        <v/>
      </c>
      <c r="Q238" s="173" t="str">
        <f t="shared" si="130"/>
        <v/>
      </c>
      <c r="R238" s="173">
        <f t="shared" si="131"/>
        <v>0</v>
      </c>
      <c r="S238" s="468"/>
    </row>
    <row r="239" spans="1:44" outlineLevel="2" x14ac:dyDescent="0.25">
      <c r="A239" s="398"/>
      <c r="B239" s="20" t="s">
        <v>14</v>
      </c>
      <c r="C239" s="148">
        <f>'Ihr Pfarrheim, regelm. N.'!AB38</f>
        <v>0</v>
      </c>
      <c r="D239" s="148">
        <f>'Ihr Pfarrheim, regelm. N.'!AC38</f>
        <v>0</v>
      </c>
      <c r="E239" s="5"/>
      <c r="F239" s="5">
        <f t="shared" si="124"/>
        <v>0</v>
      </c>
      <c r="G239" s="47">
        <f t="shared" si="125"/>
        <v>0</v>
      </c>
      <c r="H239" s="153">
        <f t="shared" si="138"/>
        <v>0</v>
      </c>
      <c r="J239">
        <f t="shared" si="136"/>
        <v>0</v>
      </c>
      <c r="K239">
        <f t="shared" si="127"/>
        <v>0</v>
      </c>
      <c r="L239" s="95">
        <f t="shared" si="126"/>
        <v>0</v>
      </c>
      <c r="M239" s="464"/>
      <c r="O239" s="221" t="str">
        <f t="shared" si="128"/>
        <v/>
      </c>
      <c r="P239" s="173" t="str">
        <f t="shared" si="129"/>
        <v/>
      </c>
      <c r="Q239" s="173" t="str">
        <f t="shared" si="130"/>
        <v/>
      </c>
      <c r="R239" s="173">
        <f t="shared" si="131"/>
        <v>0</v>
      </c>
      <c r="S239" s="468"/>
    </row>
    <row r="240" spans="1:44" ht="15.75" outlineLevel="2" thickBot="1" x14ac:dyDescent="0.3">
      <c r="A240" s="399"/>
      <c r="B240" s="31" t="s">
        <v>13</v>
      </c>
      <c r="C240" s="160">
        <f>'Ihr Pfarrheim, regelm. N.'!AB39</f>
        <v>0</v>
      </c>
      <c r="D240" s="160">
        <f>'Ihr Pfarrheim, regelm. N.'!AC39</f>
        <v>0</v>
      </c>
      <c r="E240" s="82"/>
      <c r="F240" s="82">
        <f t="shared" si="124"/>
        <v>0</v>
      </c>
      <c r="G240" s="33">
        <f t="shared" si="125"/>
        <v>0</v>
      </c>
      <c r="H240" s="153">
        <f t="shared" si="138"/>
        <v>0</v>
      </c>
      <c r="J240">
        <f t="shared" si="136"/>
        <v>0</v>
      </c>
      <c r="K240">
        <f t="shared" si="127"/>
        <v>0</v>
      </c>
      <c r="L240" s="95">
        <f t="shared" si="126"/>
        <v>0</v>
      </c>
      <c r="M240" s="464"/>
      <c r="O240" s="221" t="str">
        <f t="shared" si="128"/>
        <v/>
      </c>
      <c r="P240" s="173" t="str">
        <f t="shared" si="129"/>
        <v/>
      </c>
      <c r="Q240" s="173" t="str">
        <f t="shared" si="130"/>
        <v/>
      </c>
      <c r="R240" s="173">
        <f t="shared" si="131"/>
        <v>0</v>
      </c>
      <c r="S240" s="468"/>
    </row>
    <row r="241" spans="1:20" outlineLevel="2" x14ac:dyDescent="0.25">
      <c r="A241" s="397" t="s">
        <v>20</v>
      </c>
      <c r="B241" s="6" t="s">
        <v>15</v>
      </c>
      <c r="C241" s="152">
        <f>'Ihr Pfarrheim, regelm. N.'!AB40</f>
        <v>0</v>
      </c>
      <c r="D241" s="152">
        <f>'Ihr Pfarrheim, regelm. N.'!AC40</f>
        <v>0</v>
      </c>
      <c r="E241" s="5"/>
      <c r="F241" s="5">
        <f t="shared" si="124"/>
        <v>0</v>
      </c>
      <c r="G241" s="47">
        <f t="shared" si="125"/>
        <v>0</v>
      </c>
      <c r="H241" s="153">
        <f t="shared" si="138"/>
        <v>0</v>
      </c>
      <c r="J241">
        <f t="shared" si="136"/>
        <v>0</v>
      </c>
      <c r="K241">
        <f t="shared" si="127"/>
        <v>0</v>
      </c>
      <c r="L241" s="95">
        <f t="shared" si="126"/>
        <v>0</v>
      </c>
      <c r="M241" s="464">
        <f>(L241+L242+L243+L244)</f>
        <v>0</v>
      </c>
      <c r="O241" s="221" t="str">
        <f t="shared" si="128"/>
        <v/>
      </c>
      <c r="P241" s="173" t="str">
        <f t="shared" si="129"/>
        <v/>
      </c>
      <c r="Q241" s="173" t="str">
        <f t="shared" si="130"/>
        <v/>
      </c>
      <c r="R241" s="173">
        <f t="shared" si="131"/>
        <v>0</v>
      </c>
      <c r="S241" s="464">
        <f t="shared" ref="S241" si="141">1-M241</f>
        <v>1</v>
      </c>
    </row>
    <row r="242" spans="1:20" outlineLevel="2" x14ac:dyDescent="0.25">
      <c r="A242" s="398"/>
      <c r="B242" s="20" t="s">
        <v>16</v>
      </c>
      <c r="C242" s="148">
        <f>'Ihr Pfarrheim, regelm. N.'!AB41</f>
        <v>0</v>
      </c>
      <c r="D242" s="148">
        <f>'Ihr Pfarrheim, regelm. N.'!AC41</f>
        <v>0</v>
      </c>
      <c r="E242" s="5"/>
      <c r="F242" s="5">
        <f t="shared" si="124"/>
        <v>0</v>
      </c>
      <c r="G242" s="47">
        <f t="shared" si="125"/>
        <v>0</v>
      </c>
      <c r="H242" s="153">
        <f t="shared" si="138"/>
        <v>0</v>
      </c>
      <c r="J242">
        <f t="shared" si="136"/>
        <v>0</v>
      </c>
      <c r="K242">
        <f t="shared" si="127"/>
        <v>0</v>
      </c>
      <c r="L242" s="95">
        <f t="shared" si="126"/>
        <v>0</v>
      </c>
      <c r="M242" s="464"/>
      <c r="O242" s="221" t="str">
        <f t="shared" si="128"/>
        <v/>
      </c>
      <c r="P242" s="173" t="str">
        <f t="shared" si="129"/>
        <v/>
      </c>
      <c r="Q242" s="173" t="str">
        <f t="shared" si="130"/>
        <v/>
      </c>
      <c r="R242" s="173">
        <f t="shared" si="131"/>
        <v>0</v>
      </c>
      <c r="S242" s="468"/>
    </row>
    <row r="243" spans="1:20" outlineLevel="2" x14ac:dyDescent="0.25">
      <c r="A243" s="398"/>
      <c r="B243" s="20" t="s">
        <v>14</v>
      </c>
      <c r="C243" s="148">
        <f>'Ihr Pfarrheim, regelm. N.'!AB42</f>
        <v>0</v>
      </c>
      <c r="D243" s="148">
        <f>'Ihr Pfarrheim, regelm. N.'!AC42</f>
        <v>0</v>
      </c>
      <c r="E243" s="5"/>
      <c r="F243" s="5">
        <f t="shared" si="124"/>
        <v>0</v>
      </c>
      <c r="G243" s="47">
        <f t="shared" si="125"/>
        <v>0</v>
      </c>
      <c r="H243" s="153">
        <f t="shared" si="138"/>
        <v>0</v>
      </c>
      <c r="J243">
        <f t="shared" si="136"/>
        <v>0</v>
      </c>
      <c r="K243">
        <f t="shared" si="127"/>
        <v>0</v>
      </c>
      <c r="L243" s="95">
        <f t="shared" si="126"/>
        <v>0</v>
      </c>
      <c r="M243" s="464"/>
      <c r="O243" s="221" t="str">
        <f t="shared" si="128"/>
        <v/>
      </c>
      <c r="P243" s="173" t="str">
        <f t="shared" si="129"/>
        <v/>
      </c>
      <c r="Q243" s="173" t="str">
        <f t="shared" si="130"/>
        <v/>
      </c>
      <c r="R243" s="173">
        <f t="shared" si="131"/>
        <v>0</v>
      </c>
      <c r="S243" s="468"/>
    </row>
    <row r="244" spans="1:20" ht="15.75" outlineLevel="2" thickBot="1" x14ac:dyDescent="0.3">
      <c r="A244" s="399"/>
      <c r="B244" s="31" t="s">
        <v>13</v>
      </c>
      <c r="C244" s="160">
        <f>'Ihr Pfarrheim, regelm. N.'!AB43</f>
        <v>0</v>
      </c>
      <c r="D244" s="160">
        <f>'Ihr Pfarrheim, regelm. N.'!AC43</f>
        <v>0</v>
      </c>
      <c r="E244" s="5"/>
      <c r="F244" s="5">
        <f t="shared" si="124"/>
        <v>0</v>
      </c>
      <c r="G244" s="47">
        <f t="shared" si="125"/>
        <v>0</v>
      </c>
      <c r="H244" s="153">
        <f t="shared" si="138"/>
        <v>0</v>
      </c>
      <c r="J244">
        <f t="shared" si="136"/>
        <v>0</v>
      </c>
      <c r="K244">
        <f t="shared" si="127"/>
        <v>0</v>
      </c>
      <c r="L244" s="95">
        <f t="shared" si="126"/>
        <v>0</v>
      </c>
      <c r="M244" s="464"/>
      <c r="O244" s="221" t="str">
        <f t="shared" si="128"/>
        <v/>
      </c>
      <c r="P244" s="173" t="str">
        <f t="shared" si="129"/>
        <v/>
      </c>
      <c r="Q244" s="173" t="str">
        <f t="shared" si="130"/>
        <v/>
      </c>
      <c r="R244" s="173">
        <f t="shared" si="131"/>
        <v>0</v>
      </c>
      <c r="S244" s="468"/>
    </row>
    <row r="245" spans="1:20" outlineLevel="2" x14ac:dyDescent="0.25">
      <c r="A245" s="397" t="s">
        <v>21</v>
      </c>
      <c r="B245" s="6" t="s">
        <v>15</v>
      </c>
      <c r="C245" s="152">
        <f>'Ihr Pfarrheim, regelm. N.'!AB44</f>
        <v>0</v>
      </c>
      <c r="D245" s="152">
        <f>'Ihr Pfarrheim, regelm. N.'!AC44</f>
        <v>0</v>
      </c>
      <c r="E245" s="79"/>
      <c r="F245" s="79">
        <f t="shared" si="124"/>
        <v>0</v>
      </c>
      <c r="G245" s="122">
        <f t="shared" si="125"/>
        <v>0</v>
      </c>
      <c r="H245" s="153">
        <f t="shared" si="138"/>
        <v>0</v>
      </c>
      <c r="J245">
        <f t="shared" si="136"/>
        <v>0</v>
      </c>
      <c r="K245">
        <f t="shared" si="127"/>
        <v>0</v>
      </c>
      <c r="L245" s="95">
        <f t="shared" si="126"/>
        <v>0</v>
      </c>
      <c r="M245" s="464">
        <f>(L245+L246+L247+L248)</f>
        <v>0</v>
      </c>
      <c r="O245" s="221" t="str">
        <f t="shared" si="128"/>
        <v/>
      </c>
      <c r="P245" s="173" t="str">
        <f t="shared" si="129"/>
        <v/>
      </c>
      <c r="Q245" s="173" t="str">
        <f t="shared" si="130"/>
        <v/>
      </c>
      <c r="R245" s="173">
        <f t="shared" si="131"/>
        <v>0</v>
      </c>
      <c r="S245" s="464">
        <f t="shared" ref="S245" si="142">1-M245</f>
        <v>1</v>
      </c>
    </row>
    <row r="246" spans="1:20" outlineLevel="2" x14ac:dyDescent="0.25">
      <c r="A246" s="398"/>
      <c r="B246" s="20" t="s">
        <v>16</v>
      </c>
      <c r="C246" s="148">
        <f>'Ihr Pfarrheim, regelm. N.'!AB45</f>
        <v>0</v>
      </c>
      <c r="D246" s="148">
        <f>'Ihr Pfarrheim, regelm. N.'!AC45</f>
        <v>0</v>
      </c>
      <c r="E246" s="5"/>
      <c r="F246" s="5">
        <f t="shared" si="124"/>
        <v>0</v>
      </c>
      <c r="G246" s="47">
        <f t="shared" si="125"/>
        <v>0</v>
      </c>
      <c r="H246" s="153">
        <f t="shared" si="138"/>
        <v>0</v>
      </c>
      <c r="J246">
        <f t="shared" si="136"/>
        <v>0</v>
      </c>
      <c r="K246">
        <f t="shared" si="127"/>
        <v>0</v>
      </c>
      <c r="L246" s="95">
        <f t="shared" si="126"/>
        <v>0</v>
      </c>
      <c r="M246" s="464"/>
      <c r="O246" s="221" t="str">
        <f t="shared" si="128"/>
        <v/>
      </c>
      <c r="P246" s="173" t="str">
        <f t="shared" si="129"/>
        <v/>
      </c>
      <c r="Q246" s="173" t="str">
        <f t="shared" si="130"/>
        <v/>
      </c>
      <c r="R246" s="173">
        <f t="shared" si="131"/>
        <v>0</v>
      </c>
      <c r="S246" s="468"/>
    </row>
    <row r="247" spans="1:20" outlineLevel="2" x14ac:dyDescent="0.25">
      <c r="A247" s="398"/>
      <c r="B247" s="20" t="s">
        <v>14</v>
      </c>
      <c r="C247" s="148">
        <f>'Ihr Pfarrheim, regelm. N.'!AB46</f>
        <v>0</v>
      </c>
      <c r="D247" s="148">
        <f>'Ihr Pfarrheim, regelm. N.'!AC46</f>
        <v>0</v>
      </c>
      <c r="E247" s="5"/>
      <c r="F247" s="5">
        <f t="shared" si="124"/>
        <v>0</v>
      </c>
      <c r="G247" s="47">
        <f t="shared" si="125"/>
        <v>0</v>
      </c>
      <c r="H247" s="153">
        <f t="shared" si="138"/>
        <v>0</v>
      </c>
      <c r="J247">
        <f t="shared" si="136"/>
        <v>0</v>
      </c>
      <c r="K247">
        <f t="shared" si="127"/>
        <v>0</v>
      </c>
      <c r="L247" s="95">
        <f t="shared" si="126"/>
        <v>0</v>
      </c>
      <c r="M247" s="464"/>
      <c r="O247" s="221" t="str">
        <f t="shared" si="128"/>
        <v/>
      </c>
      <c r="P247" s="173" t="str">
        <f t="shared" si="129"/>
        <v/>
      </c>
      <c r="Q247" s="173" t="str">
        <f t="shared" si="130"/>
        <v/>
      </c>
      <c r="R247" s="173">
        <f t="shared" si="131"/>
        <v>0</v>
      </c>
      <c r="S247" s="468"/>
    </row>
    <row r="248" spans="1:20" ht="15.75" outlineLevel="2" thickBot="1" x14ac:dyDescent="0.3">
      <c r="A248" s="399"/>
      <c r="B248" s="31" t="s">
        <v>13</v>
      </c>
      <c r="C248" s="160">
        <f>'Ihr Pfarrheim, regelm. N.'!AB47</f>
        <v>0</v>
      </c>
      <c r="D248" s="160">
        <f>'Ihr Pfarrheim, regelm. N.'!AC47</f>
        <v>0</v>
      </c>
      <c r="E248" s="82"/>
      <c r="F248" s="82">
        <f t="shared" si="124"/>
        <v>0</v>
      </c>
      <c r="G248" s="33">
        <f t="shared" si="125"/>
        <v>0</v>
      </c>
      <c r="H248" s="153">
        <f t="shared" si="138"/>
        <v>0</v>
      </c>
      <c r="J248">
        <f t="shared" si="136"/>
        <v>0</v>
      </c>
      <c r="K248">
        <f t="shared" si="127"/>
        <v>0</v>
      </c>
      <c r="L248" s="95">
        <f t="shared" si="126"/>
        <v>0</v>
      </c>
      <c r="M248" s="464"/>
      <c r="O248" s="221" t="str">
        <f t="shared" si="128"/>
        <v/>
      </c>
      <c r="P248" s="173" t="str">
        <f t="shared" si="129"/>
        <v/>
      </c>
      <c r="Q248" s="173" t="str">
        <f t="shared" si="130"/>
        <v/>
      </c>
      <c r="R248" s="173">
        <f t="shared" si="131"/>
        <v>0</v>
      </c>
      <c r="S248" s="468"/>
    </row>
    <row r="249" spans="1:20" outlineLevel="2" x14ac:dyDescent="0.25">
      <c r="A249" s="397" t="s">
        <v>22</v>
      </c>
      <c r="B249" s="6" t="s">
        <v>15</v>
      </c>
      <c r="C249" s="152">
        <f>'Ihr Pfarrheim, regelm. N.'!AB48</f>
        <v>0</v>
      </c>
      <c r="D249" s="152">
        <f>'Ihr Pfarrheim, regelm. N.'!AC48</f>
        <v>0</v>
      </c>
      <c r="E249" s="79"/>
      <c r="F249" s="79">
        <f t="shared" si="124"/>
        <v>0</v>
      </c>
      <c r="G249" s="122">
        <f t="shared" si="125"/>
        <v>0</v>
      </c>
      <c r="H249" s="153">
        <f t="shared" si="138"/>
        <v>0</v>
      </c>
      <c r="J249">
        <f t="shared" si="136"/>
        <v>0</v>
      </c>
      <c r="K249">
        <f t="shared" si="127"/>
        <v>0</v>
      </c>
      <c r="L249" s="95">
        <f t="shared" si="126"/>
        <v>0</v>
      </c>
      <c r="M249" s="464">
        <f>(L249+L250+L251+L252)</f>
        <v>0</v>
      </c>
      <c r="O249" s="221" t="str">
        <f t="shared" si="128"/>
        <v/>
      </c>
      <c r="P249" s="173" t="str">
        <f t="shared" si="129"/>
        <v/>
      </c>
      <c r="Q249" s="173" t="str">
        <f t="shared" si="130"/>
        <v/>
      </c>
      <c r="R249" s="173">
        <f t="shared" si="131"/>
        <v>0</v>
      </c>
      <c r="S249" s="464">
        <f t="shared" ref="S249" si="143">1-M249</f>
        <v>1</v>
      </c>
    </row>
    <row r="250" spans="1:20" outlineLevel="2" x14ac:dyDescent="0.25">
      <c r="A250" s="398"/>
      <c r="B250" s="20" t="s">
        <v>16</v>
      </c>
      <c r="C250" s="148">
        <f>'Ihr Pfarrheim, regelm. N.'!AB49</f>
        <v>0</v>
      </c>
      <c r="D250" s="148">
        <f>'Ihr Pfarrheim, regelm. N.'!AC49</f>
        <v>0</v>
      </c>
      <c r="E250" s="5"/>
      <c r="F250" s="5">
        <f t="shared" si="124"/>
        <v>0</v>
      </c>
      <c r="G250" s="47">
        <f t="shared" si="125"/>
        <v>0</v>
      </c>
      <c r="H250" s="153">
        <f t="shared" si="138"/>
        <v>0</v>
      </c>
      <c r="J250">
        <f t="shared" si="136"/>
        <v>0</v>
      </c>
      <c r="K250">
        <f t="shared" si="127"/>
        <v>0</v>
      </c>
      <c r="L250" s="95">
        <f t="shared" si="126"/>
        <v>0</v>
      </c>
      <c r="M250" s="464"/>
      <c r="O250" s="221" t="str">
        <f t="shared" si="128"/>
        <v/>
      </c>
      <c r="P250" s="173" t="str">
        <f t="shared" si="129"/>
        <v/>
      </c>
      <c r="Q250" s="173" t="str">
        <f t="shared" si="130"/>
        <v/>
      </c>
      <c r="R250" s="173">
        <f t="shared" si="131"/>
        <v>0</v>
      </c>
      <c r="S250" s="468"/>
    </row>
    <row r="251" spans="1:20" outlineLevel="2" x14ac:dyDescent="0.25">
      <c r="A251" s="398"/>
      <c r="B251" s="20" t="s">
        <v>14</v>
      </c>
      <c r="C251" s="148">
        <f>'Ihr Pfarrheim, regelm. N.'!AB50</f>
        <v>0</v>
      </c>
      <c r="D251" s="148">
        <f>'Ihr Pfarrheim, regelm. N.'!AC50</f>
        <v>0</v>
      </c>
      <c r="E251" s="5"/>
      <c r="F251" s="5">
        <f t="shared" si="124"/>
        <v>0</v>
      </c>
      <c r="G251" s="47">
        <f t="shared" si="125"/>
        <v>0</v>
      </c>
      <c r="H251" s="153">
        <f t="shared" si="138"/>
        <v>0</v>
      </c>
      <c r="J251">
        <f t="shared" si="136"/>
        <v>0</v>
      </c>
      <c r="K251">
        <f t="shared" si="127"/>
        <v>0</v>
      </c>
      <c r="L251" s="95">
        <f t="shared" si="126"/>
        <v>0</v>
      </c>
      <c r="M251" s="464"/>
      <c r="O251" s="221" t="str">
        <f t="shared" si="128"/>
        <v/>
      </c>
      <c r="P251" s="173" t="str">
        <f t="shared" si="129"/>
        <v/>
      </c>
      <c r="Q251" s="173" t="str">
        <f t="shared" si="130"/>
        <v/>
      </c>
      <c r="R251" s="173">
        <f t="shared" si="131"/>
        <v>0</v>
      </c>
      <c r="S251" s="468"/>
    </row>
    <row r="252" spans="1:20" ht="15.75" outlineLevel="2" thickBot="1" x14ac:dyDescent="0.3">
      <c r="A252" s="399"/>
      <c r="B252" s="31" t="s">
        <v>13</v>
      </c>
      <c r="C252" s="160">
        <f>'Ihr Pfarrheim, regelm. N.'!AB51</f>
        <v>0</v>
      </c>
      <c r="D252" s="160">
        <f>'Ihr Pfarrheim, regelm. N.'!AC51</f>
        <v>0</v>
      </c>
      <c r="E252" s="82"/>
      <c r="F252" s="82">
        <f t="shared" si="124"/>
        <v>0</v>
      </c>
      <c r="G252" s="33">
        <f t="shared" si="125"/>
        <v>0</v>
      </c>
      <c r="H252" s="153">
        <f t="shared" si="138"/>
        <v>0</v>
      </c>
      <c r="J252">
        <f t="shared" si="136"/>
        <v>0</v>
      </c>
      <c r="K252">
        <f t="shared" si="127"/>
        <v>0</v>
      </c>
      <c r="L252" s="95">
        <f t="shared" si="126"/>
        <v>0</v>
      </c>
      <c r="M252" s="464"/>
      <c r="O252" s="221" t="str">
        <f t="shared" si="128"/>
        <v/>
      </c>
      <c r="P252" s="173" t="str">
        <f t="shared" si="129"/>
        <v/>
      </c>
      <c r="Q252" s="173" t="str">
        <f t="shared" si="130"/>
        <v/>
      </c>
      <c r="R252" s="173">
        <f t="shared" si="131"/>
        <v>0</v>
      </c>
      <c r="S252" s="468"/>
    </row>
    <row r="253" spans="1:20" x14ac:dyDescent="0.25">
      <c r="M253" s="169">
        <f>(M249+M245+M241+M237+M233+M229+M225)/7</f>
        <v>0</v>
      </c>
      <c r="O253" s="224">
        <f>SUM(O225:O252)/7</f>
        <v>0</v>
      </c>
      <c r="P253" s="183">
        <f>SUM(P225:P252)/7</f>
        <v>0</v>
      </c>
      <c r="Q253" s="183">
        <f>SUM(Q225:Q252)/7</f>
        <v>0</v>
      </c>
      <c r="R253" s="183">
        <f>SUM(R225:R252)/7</f>
        <v>0</v>
      </c>
      <c r="S253" s="169">
        <f>(S249+S245+S241+S237+S233+S229+S225)/7</f>
        <v>1</v>
      </c>
      <c r="T253" s="357">
        <f>SUM(P253:S253)</f>
        <v>1</v>
      </c>
    </row>
    <row r="254" spans="1:20" x14ac:dyDescent="0.25">
      <c r="M254" s="169"/>
      <c r="O254" s="224"/>
      <c r="P254" s="333">
        <f>P253/T253</f>
        <v>0</v>
      </c>
      <c r="Q254" s="333">
        <f>Q253/T253</f>
        <v>0</v>
      </c>
      <c r="R254" s="333">
        <f>R253/T253</f>
        <v>0</v>
      </c>
      <c r="S254" s="333">
        <f>S253/T253</f>
        <v>1</v>
      </c>
      <c r="T254" s="330">
        <f>SUM(P254:S254)</f>
        <v>1</v>
      </c>
    </row>
    <row r="255" spans="1:20" x14ac:dyDescent="0.25">
      <c r="M255" s="169"/>
      <c r="O255" s="224"/>
      <c r="P255" s="334">
        <f>IF($S$41&lt;0,P253/$M$41,P254)</f>
        <v>0</v>
      </c>
      <c r="Q255" s="334">
        <f>IF($S$41&lt;0,Q253/$M$41,Q254)</f>
        <v>0</v>
      </c>
      <c r="R255" s="334">
        <f>IF($S$41&lt;0,R253/$M$41,R254)</f>
        <v>0</v>
      </c>
      <c r="S255" s="335">
        <f>1-P255-Q255-R255</f>
        <v>1</v>
      </c>
    </row>
    <row r="256" spans="1:20" x14ac:dyDescent="0.25">
      <c r="M256" s="169"/>
      <c r="O256" s="224"/>
      <c r="P256" s="183"/>
      <c r="Q256" s="183"/>
      <c r="R256" s="183"/>
      <c r="S256" s="169"/>
    </row>
    <row r="257" spans="1:44" x14ac:dyDescent="0.25">
      <c r="M257" s="169"/>
      <c r="O257" s="224"/>
      <c r="P257" s="183"/>
      <c r="Q257" s="183"/>
      <c r="R257" s="183"/>
      <c r="S257" s="169"/>
    </row>
    <row r="259" spans="1:44" ht="15.75" thickBot="1" x14ac:dyDescent="0.3">
      <c r="A259" s="168" t="s">
        <v>58</v>
      </c>
      <c r="B259" s="82"/>
      <c r="O259" s="220" t="s">
        <v>237</v>
      </c>
      <c r="P259" s="182" t="s">
        <v>197</v>
      </c>
      <c r="Q259" s="182" t="s">
        <v>105</v>
      </c>
      <c r="R259" s="182" t="s">
        <v>50</v>
      </c>
      <c r="S259" s="331" t="s">
        <v>238</v>
      </c>
      <c r="AH259" s="4" t="s">
        <v>260</v>
      </c>
      <c r="AI259"/>
      <c r="AL259" s="12" t="s">
        <v>252</v>
      </c>
      <c r="AN259" s="247" t="s">
        <v>197</v>
      </c>
      <c r="AO259" s="247" t="s">
        <v>105</v>
      </c>
      <c r="AP259" s="247" t="s">
        <v>50</v>
      </c>
      <c r="AQ259" s="247" t="s">
        <v>253</v>
      </c>
    </row>
    <row r="260" spans="1:44" outlineLevel="1" x14ac:dyDescent="0.25">
      <c r="A260" s="397" t="s">
        <v>12</v>
      </c>
      <c r="B260" s="6" t="s">
        <v>15</v>
      </c>
      <c r="C260" s="261">
        <f>'Ihr Pfarrheim, regelm. N.'!AF24</f>
        <v>0</v>
      </c>
      <c r="D260" s="261">
        <f>'Ihr Pfarrheim, regelm. N.'!AG24</f>
        <v>0</v>
      </c>
      <c r="E260" s="79"/>
      <c r="F260" s="79">
        <f t="shared" ref="F260:F287" si="144">VLOOKUP(C260,$C$2:$D$5,2,FALSE)</f>
        <v>0</v>
      </c>
      <c r="G260" s="122">
        <f t="shared" ref="G260:G287" si="145">VLOOKUP(D260,$H$2:$I$7,2,FALSE)</f>
        <v>0</v>
      </c>
      <c r="H260" s="121">
        <f>G260+F260</f>
        <v>0</v>
      </c>
      <c r="J260">
        <f>VLOOKUP(C260,$E$2:$G$5,3,FALSE)</f>
        <v>0</v>
      </c>
      <c r="K260">
        <f>VLOOKUP(D260,$K$2:$M$7,3,FALSE)</f>
        <v>0</v>
      </c>
      <c r="L260" s="95">
        <f t="shared" ref="L260:L287" si="146">J260*K260</f>
        <v>0</v>
      </c>
      <c r="M260" s="464">
        <f>(L260+L261+L262+L263)</f>
        <v>0</v>
      </c>
      <c r="O260" s="221" t="str">
        <f>IF(H260&gt;=20,L260,"")</f>
        <v/>
      </c>
      <c r="P260" s="173" t="str">
        <f>IF(H260&gt;30,L260,"")</f>
        <v/>
      </c>
      <c r="Q260" s="173" t="str">
        <f>IF(AND(H260&gt;20,H260&lt;30),L260,"")</f>
        <v/>
      </c>
      <c r="R260" s="173">
        <f>IF(H260&lt;20,L260,"")</f>
        <v>0</v>
      </c>
      <c r="S260" s="464">
        <f>1-M260</f>
        <v>1</v>
      </c>
      <c r="AH260" s="12">
        <v>1</v>
      </c>
      <c r="AI260" s="190">
        <f>'Ihr Pfarrheim, Sondernutz.'!CP17</f>
        <v>0</v>
      </c>
      <c r="AJ260" s="190">
        <f>'Ihr Pfarrheim, Sondernutz.'!CQ17</f>
        <v>0</v>
      </c>
      <c r="AL260" s="190">
        <f>COUNTA('Ihr Pfarrheim, Sondernutz.'!CG29:CG40)</f>
        <v>0</v>
      </c>
      <c r="AN260" s="12" t="str">
        <f>IF(AI260="g",AL260,"")</f>
        <v/>
      </c>
      <c r="AO260" s="12" t="str">
        <f>IF(AI260="k",AL260,"")</f>
        <v/>
      </c>
      <c r="AP260" s="12" t="str">
        <f>IF(AI260="e",AL260,"")</f>
        <v/>
      </c>
      <c r="AQ260">
        <f>12-AL260</f>
        <v>12</v>
      </c>
    </row>
    <row r="261" spans="1:44" outlineLevel="1" x14ac:dyDescent="0.25">
      <c r="A261" s="398"/>
      <c r="B261" s="20" t="s">
        <v>16</v>
      </c>
      <c r="C261" s="148">
        <f>'Ihr Pfarrheim, regelm. N.'!AF25</f>
        <v>0</v>
      </c>
      <c r="D261" s="148">
        <f>'Ihr Pfarrheim, regelm. N.'!AG25</f>
        <v>0</v>
      </c>
      <c r="E261" s="5"/>
      <c r="F261" s="5">
        <f t="shared" si="144"/>
        <v>0</v>
      </c>
      <c r="G261" s="47">
        <f t="shared" si="145"/>
        <v>0</v>
      </c>
      <c r="H261" s="121">
        <f>G261+F261</f>
        <v>0</v>
      </c>
      <c r="J261">
        <f>VLOOKUP(C261,$E$2:$G$5,3,FALSE)</f>
        <v>0</v>
      </c>
      <c r="K261">
        <f t="shared" ref="K261:K287" si="147">VLOOKUP(D261,$K$2:$M$7,3,FALSE)</f>
        <v>0</v>
      </c>
      <c r="L261" s="95">
        <f t="shared" si="146"/>
        <v>0</v>
      </c>
      <c r="M261" s="464"/>
      <c r="O261" s="221" t="str">
        <f t="shared" ref="O261:O287" si="148">IF(H261&gt;=20,L261,"")</f>
        <v/>
      </c>
      <c r="P261" s="173" t="str">
        <f t="shared" ref="P261:P287" si="149">IF(H261&gt;30,L261,"")</f>
        <v/>
      </c>
      <c r="Q261" s="173" t="str">
        <f t="shared" ref="Q261:Q287" si="150">IF(AND(H261&gt;20,H261&lt;30),L261,"")</f>
        <v/>
      </c>
      <c r="R261" s="173">
        <f t="shared" ref="R261:R287" si="151">IF(H261&lt;20,L261,"")</f>
        <v>0</v>
      </c>
      <c r="S261" s="468"/>
      <c r="AH261" s="12">
        <v>2</v>
      </c>
      <c r="AI261" s="307">
        <f>'Ihr Pfarrheim, Sondernutz.'!CP18</f>
        <v>0</v>
      </c>
      <c r="AJ261" s="307">
        <f>'Ihr Pfarrheim, Sondernutz.'!CQ18</f>
        <v>0</v>
      </c>
      <c r="AL261" s="190">
        <f>COUNTA('Ihr Pfarrheim, Sondernutz.'!CH29:CH40)</f>
        <v>0</v>
      </c>
      <c r="AN261" s="12" t="str">
        <f t="shared" ref="AN261:AN269" si="152">IF(AI261="g",AL261,"")</f>
        <v/>
      </c>
      <c r="AO261" s="12" t="str">
        <f t="shared" ref="AO261:AO269" si="153">IF(AI261="k",AL261,"")</f>
        <v/>
      </c>
      <c r="AP261" s="12" t="str">
        <f t="shared" ref="AP261:AP269" si="154">IF(AI261="e",AL261,"")</f>
        <v/>
      </c>
      <c r="AQ261">
        <f t="shared" ref="AQ261:AQ269" si="155">12-AL261</f>
        <v>12</v>
      </c>
    </row>
    <row r="262" spans="1:44" outlineLevel="1" x14ac:dyDescent="0.25">
      <c r="A262" s="398"/>
      <c r="B262" s="20" t="s">
        <v>14</v>
      </c>
      <c r="C262" s="148">
        <f>'Ihr Pfarrheim, regelm. N.'!AF26</f>
        <v>0</v>
      </c>
      <c r="D262" s="148">
        <f>'Ihr Pfarrheim, regelm. N.'!AG26</f>
        <v>0</v>
      </c>
      <c r="E262" s="5"/>
      <c r="F262" s="5">
        <f t="shared" si="144"/>
        <v>0</v>
      </c>
      <c r="G262" s="47">
        <f t="shared" si="145"/>
        <v>0</v>
      </c>
      <c r="H262" s="121">
        <f>G262+F262</f>
        <v>0</v>
      </c>
      <c r="I262" s="12"/>
      <c r="J262">
        <f>VLOOKUP(C262,$E$2:$G$5,3,FALSE)</f>
        <v>0</v>
      </c>
      <c r="K262">
        <f t="shared" si="147"/>
        <v>0</v>
      </c>
      <c r="L262" s="95">
        <f t="shared" si="146"/>
        <v>0</v>
      </c>
      <c r="M262" s="464"/>
      <c r="O262" s="221" t="str">
        <f t="shared" si="148"/>
        <v/>
      </c>
      <c r="P262" s="173" t="str">
        <f t="shared" si="149"/>
        <v/>
      </c>
      <c r="Q262" s="173" t="str">
        <f t="shared" si="150"/>
        <v/>
      </c>
      <c r="R262" s="173">
        <f t="shared" si="151"/>
        <v>0</v>
      </c>
      <c r="S262" s="468"/>
      <c r="AH262" s="12">
        <v>3</v>
      </c>
      <c r="AI262" s="307">
        <f>'Ihr Pfarrheim, Sondernutz.'!CP19</f>
        <v>0</v>
      </c>
      <c r="AJ262" s="307">
        <f>'Ihr Pfarrheim, Sondernutz.'!CQ19</f>
        <v>0</v>
      </c>
      <c r="AL262" s="190">
        <f>COUNTA('Ihr Pfarrheim, Sondernutz.'!CI29:CI40)</f>
        <v>0</v>
      </c>
      <c r="AN262" s="12" t="str">
        <f t="shared" si="152"/>
        <v/>
      </c>
      <c r="AO262" s="12" t="str">
        <f t="shared" si="153"/>
        <v/>
      </c>
      <c r="AP262" s="12" t="str">
        <f t="shared" si="154"/>
        <v/>
      </c>
      <c r="AQ262">
        <f t="shared" si="155"/>
        <v>12</v>
      </c>
    </row>
    <row r="263" spans="1:44" ht="15.75" outlineLevel="1" thickBot="1" x14ac:dyDescent="0.3">
      <c r="A263" s="399"/>
      <c r="B263" s="31" t="s">
        <v>13</v>
      </c>
      <c r="C263" s="254">
        <f>'Ihr Pfarrheim, regelm. N.'!AF27</f>
        <v>0</v>
      </c>
      <c r="D263" s="254">
        <f>'Ihr Pfarrheim, regelm. N.'!AG27</f>
        <v>0</v>
      </c>
      <c r="E263" s="82"/>
      <c r="F263" s="82">
        <f t="shared" si="144"/>
        <v>0</v>
      </c>
      <c r="G263" s="33">
        <f t="shared" si="145"/>
        <v>0</v>
      </c>
      <c r="H263" s="121">
        <f>G263+F263</f>
        <v>0</v>
      </c>
      <c r="J263">
        <f>VLOOKUP(C263,$E$2:$G$5,3,FALSE)</f>
        <v>0</v>
      </c>
      <c r="K263">
        <f t="shared" si="147"/>
        <v>0</v>
      </c>
      <c r="L263" s="95">
        <f t="shared" si="146"/>
        <v>0</v>
      </c>
      <c r="M263" s="464"/>
      <c r="O263" s="221" t="str">
        <f t="shared" si="148"/>
        <v/>
      </c>
      <c r="P263" s="173" t="str">
        <f t="shared" si="149"/>
        <v/>
      </c>
      <c r="Q263" s="173" t="str">
        <f t="shared" si="150"/>
        <v/>
      </c>
      <c r="R263" s="173">
        <f t="shared" si="151"/>
        <v>0</v>
      </c>
      <c r="S263" s="468"/>
      <c r="AH263" s="12">
        <v>4</v>
      </c>
      <c r="AI263" s="307">
        <f>'Ihr Pfarrheim, Sondernutz.'!CP20</f>
        <v>0</v>
      </c>
      <c r="AJ263" s="307">
        <f>'Ihr Pfarrheim, Sondernutz.'!CQ20</f>
        <v>0</v>
      </c>
      <c r="AL263" s="190">
        <f>COUNTA('Ihr Pfarrheim, Sondernutz.'!CJ29:CJ40)</f>
        <v>0</v>
      </c>
      <c r="AN263" s="12" t="str">
        <f t="shared" si="152"/>
        <v/>
      </c>
      <c r="AO263" s="12" t="str">
        <f t="shared" si="153"/>
        <v/>
      </c>
      <c r="AP263" s="12" t="str">
        <f t="shared" si="154"/>
        <v/>
      </c>
      <c r="AQ263">
        <f t="shared" si="155"/>
        <v>12</v>
      </c>
    </row>
    <row r="264" spans="1:44" outlineLevel="1" x14ac:dyDescent="0.25">
      <c r="A264" s="397" t="s">
        <v>17</v>
      </c>
      <c r="B264" s="6" t="s">
        <v>15</v>
      </c>
      <c r="C264" s="261">
        <f>'Ihr Pfarrheim, regelm. N.'!AF28</f>
        <v>0</v>
      </c>
      <c r="D264" s="261">
        <f>'Ihr Pfarrheim, regelm. N.'!AG28</f>
        <v>0</v>
      </c>
      <c r="E264" s="79"/>
      <c r="F264" s="79">
        <f t="shared" si="144"/>
        <v>0</v>
      </c>
      <c r="G264" s="122">
        <f t="shared" si="145"/>
        <v>0</v>
      </c>
      <c r="H264" s="153">
        <f>G264+F264</f>
        <v>0</v>
      </c>
      <c r="J264">
        <f t="shared" ref="J264:J287" si="156">VLOOKUP(C264,$E$2:$G$5,3,FALSE)</f>
        <v>0</v>
      </c>
      <c r="K264">
        <f t="shared" si="147"/>
        <v>0</v>
      </c>
      <c r="L264" s="95">
        <f t="shared" si="146"/>
        <v>0</v>
      </c>
      <c r="M264" s="464">
        <f>(L264+L265+L266+L267)</f>
        <v>0</v>
      </c>
      <c r="O264" s="221" t="str">
        <f t="shared" si="148"/>
        <v/>
      </c>
      <c r="P264" s="173" t="str">
        <f t="shared" si="149"/>
        <v/>
      </c>
      <c r="Q264" s="173" t="str">
        <f t="shared" si="150"/>
        <v/>
      </c>
      <c r="R264" s="173">
        <f t="shared" si="151"/>
        <v>0</v>
      </c>
      <c r="S264" s="464">
        <f t="shared" ref="S264" si="157">1-M264</f>
        <v>1</v>
      </c>
      <c r="AH264" s="12">
        <v>5</v>
      </c>
      <c r="AI264" s="307">
        <f>'Ihr Pfarrheim, Sondernutz.'!CP21</f>
        <v>0</v>
      </c>
      <c r="AJ264" s="307">
        <f>'Ihr Pfarrheim, Sondernutz.'!CQ21</f>
        <v>0</v>
      </c>
      <c r="AL264" s="190">
        <f>COUNTA('Ihr Pfarrheim, Sondernutz.'!CK29:CK40)</f>
        <v>0</v>
      </c>
      <c r="AN264" s="12" t="str">
        <f t="shared" si="152"/>
        <v/>
      </c>
      <c r="AO264" s="12" t="str">
        <f t="shared" si="153"/>
        <v/>
      </c>
      <c r="AP264" s="12" t="str">
        <f t="shared" si="154"/>
        <v/>
      </c>
      <c r="AQ264">
        <f t="shared" si="155"/>
        <v>12</v>
      </c>
    </row>
    <row r="265" spans="1:44" outlineLevel="1" x14ac:dyDescent="0.25">
      <c r="A265" s="398"/>
      <c r="B265" s="20" t="s">
        <v>16</v>
      </c>
      <c r="C265" s="148">
        <f>'Ihr Pfarrheim, regelm. N.'!AF29</f>
        <v>0</v>
      </c>
      <c r="D265" s="148">
        <f>'Ihr Pfarrheim, regelm. N.'!AG29</f>
        <v>0</v>
      </c>
      <c r="E265" s="5"/>
      <c r="F265" s="5">
        <f t="shared" si="144"/>
        <v>0</v>
      </c>
      <c r="G265" s="47">
        <f t="shared" si="145"/>
        <v>0</v>
      </c>
      <c r="H265" s="153">
        <f t="shared" ref="H265:H287" si="158">G265+F265</f>
        <v>0</v>
      </c>
      <c r="J265">
        <f t="shared" si="156"/>
        <v>0</v>
      </c>
      <c r="K265">
        <f t="shared" si="147"/>
        <v>0</v>
      </c>
      <c r="L265" s="95">
        <f t="shared" si="146"/>
        <v>0</v>
      </c>
      <c r="M265" s="464"/>
      <c r="O265" s="221" t="str">
        <f t="shared" si="148"/>
        <v/>
      </c>
      <c r="P265" s="173" t="str">
        <f t="shared" si="149"/>
        <v/>
      </c>
      <c r="Q265" s="173" t="str">
        <f t="shared" si="150"/>
        <v/>
      </c>
      <c r="R265" s="173">
        <f t="shared" si="151"/>
        <v>0</v>
      </c>
      <c r="S265" s="468"/>
      <c r="AH265" s="12">
        <v>6</v>
      </c>
      <c r="AI265" s="307">
        <f>'Ihr Pfarrheim, Sondernutz.'!CP22</f>
        <v>0</v>
      </c>
      <c r="AJ265" s="307">
        <f>'Ihr Pfarrheim, Sondernutz.'!CQ22</f>
        <v>0</v>
      </c>
      <c r="AL265" s="190">
        <f>COUNTA('Ihr Pfarrheim, Sondernutz.'!CL29:CL40)</f>
        <v>0</v>
      </c>
      <c r="AN265" s="12" t="str">
        <f t="shared" si="152"/>
        <v/>
      </c>
      <c r="AO265" s="12" t="str">
        <f t="shared" si="153"/>
        <v/>
      </c>
      <c r="AP265" s="12" t="str">
        <f t="shared" si="154"/>
        <v/>
      </c>
      <c r="AQ265">
        <f t="shared" si="155"/>
        <v>12</v>
      </c>
    </row>
    <row r="266" spans="1:44" outlineLevel="1" x14ac:dyDescent="0.25">
      <c r="A266" s="398"/>
      <c r="B266" s="20" t="s">
        <v>14</v>
      </c>
      <c r="C266" s="148">
        <f>'Ihr Pfarrheim, regelm. N.'!AF30</f>
        <v>0</v>
      </c>
      <c r="D266" s="148">
        <f>'Ihr Pfarrheim, regelm. N.'!AG30</f>
        <v>0</v>
      </c>
      <c r="E266" s="5"/>
      <c r="F266" s="5">
        <f t="shared" si="144"/>
        <v>0</v>
      </c>
      <c r="G266" s="47">
        <f t="shared" si="145"/>
        <v>0</v>
      </c>
      <c r="H266" s="153">
        <f t="shared" si="158"/>
        <v>0</v>
      </c>
      <c r="J266">
        <f t="shared" si="156"/>
        <v>0</v>
      </c>
      <c r="K266">
        <f t="shared" si="147"/>
        <v>0</v>
      </c>
      <c r="L266" s="95">
        <f t="shared" si="146"/>
        <v>0</v>
      </c>
      <c r="M266" s="464"/>
      <c r="O266" s="221" t="str">
        <f t="shared" si="148"/>
        <v/>
      </c>
      <c r="P266" s="173" t="str">
        <f t="shared" si="149"/>
        <v/>
      </c>
      <c r="Q266" s="173" t="str">
        <f t="shared" si="150"/>
        <v/>
      </c>
      <c r="R266" s="173">
        <f t="shared" si="151"/>
        <v>0</v>
      </c>
      <c r="S266" s="468"/>
      <c r="AH266" s="12">
        <v>7</v>
      </c>
      <c r="AI266" s="307">
        <f>'Ihr Pfarrheim, Sondernutz.'!CP23</f>
        <v>0</v>
      </c>
      <c r="AJ266" s="307">
        <f>'Ihr Pfarrheim, Sondernutz.'!CQ23</f>
        <v>0</v>
      </c>
      <c r="AL266" s="190">
        <f>COUNTA('Ihr Pfarrheim, Sondernutz.'!CM29:CM40)</f>
        <v>0</v>
      </c>
      <c r="AN266" s="12" t="str">
        <f t="shared" si="152"/>
        <v/>
      </c>
      <c r="AO266" s="12" t="str">
        <f t="shared" si="153"/>
        <v/>
      </c>
      <c r="AP266" s="12" t="str">
        <f t="shared" si="154"/>
        <v/>
      </c>
      <c r="AQ266">
        <f t="shared" si="155"/>
        <v>12</v>
      </c>
    </row>
    <row r="267" spans="1:44" ht="15.75" outlineLevel="1" thickBot="1" x14ac:dyDescent="0.3">
      <c r="A267" s="399"/>
      <c r="B267" s="31" t="s">
        <v>13</v>
      </c>
      <c r="C267" s="254">
        <f>'Ihr Pfarrheim, regelm. N.'!AF31</f>
        <v>0</v>
      </c>
      <c r="D267" s="254">
        <f>'Ihr Pfarrheim, regelm. N.'!AG31</f>
        <v>0</v>
      </c>
      <c r="E267" s="82"/>
      <c r="F267" s="82">
        <f t="shared" si="144"/>
        <v>0</v>
      </c>
      <c r="G267" s="33">
        <f t="shared" si="145"/>
        <v>0</v>
      </c>
      <c r="H267" s="153">
        <f t="shared" si="158"/>
        <v>0</v>
      </c>
      <c r="J267">
        <f t="shared" si="156"/>
        <v>0</v>
      </c>
      <c r="K267">
        <f t="shared" si="147"/>
        <v>0</v>
      </c>
      <c r="L267" s="95">
        <f t="shared" si="146"/>
        <v>0</v>
      </c>
      <c r="M267" s="464"/>
      <c r="O267" s="221" t="str">
        <f t="shared" si="148"/>
        <v/>
      </c>
      <c r="P267" s="173" t="str">
        <f t="shared" si="149"/>
        <v/>
      </c>
      <c r="Q267" s="173" t="str">
        <f t="shared" si="150"/>
        <v/>
      </c>
      <c r="R267" s="173">
        <f t="shared" si="151"/>
        <v>0</v>
      </c>
      <c r="S267" s="468"/>
      <c r="AH267" s="12">
        <v>8</v>
      </c>
      <c r="AI267" s="307">
        <f>'Ihr Pfarrheim, Sondernutz.'!CP24</f>
        <v>0</v>
      </c>
      <c r="AJ267" s="307">
        <f>'Ihr Pfarrheim, Sondernutz.'!CQ24</f>
        <v>0</v>
      </c>
      <c r="AL267" s="190">
        <f>COUNTA('Ihr Pfarrheim, Sondernutz.'!CN29:CN40)</f>
        <v>0</v>
      </c>
      <c r="AN267" s="12" t="str">
        <f t="shared" si="152"/>
        <v/>
      </c>
      <c r="AO267" s="12" t="str">
        <f t="shared" si="153"/>
        <v/>
      </c>
      <c r="AP267" s="12" t="str">
        <f t="shared" si="154"/>
        <v/>
      </c>
      <c r="AQ267">
        <f t="shared" si="155"/>
        <v>12</v>
      </c>
    </row>
    <row r="268" spans="1:44" outlineLevel="1" x14ac:dyDescent="0.25">
      <c r="A268" s="397" t="s">
        <v>18</v>
      </c>
      <c r="B268" s="6" t="s">
        <v>15</v>
      </c>
      <c r="C268" s="261">
        <f>'Ihr Pfarrheim, regelm. N.'!AF32</f>
        <v>0</v>
      </c>
      <c r="D268" s="261">
        <f>'Ihr Pfarrheim, regelm. N.'!AG32</f>
        <v>0</v>
      </c>
      <c r="E268" s="5"/>
      <c r="F268" s="5">
        <f t="shared" si="144"/>
        <v>0</v>
      </c>
      <c r="G268" s="47">
        <f t="shared" si="145"/>
        <v>0</v>
      </c>
      <c r="H268" s="153">
        <f t="shared" si="158"/>
        <v>0</v>
      </c>
      <c r="J268">
        <f t="shared" si="156"/>
        <v>0</v>
      </c>
      <c r="K268">
        <f t="shared" si="147"/>
        <v>0</v>
      </c>
      <c r="L268" s="95">
        <f t="shared" si="146"/>
        <v>0</v>
      </c>
      <c r="M268" s="464">
        <f>(L268+L269+L270+L271)</f>
        <v>0</v>
      </c>
      <c r="O268" s="221" t="str">
        <f t="shared" si="148"/>
        <v/>
      </c>
      <c r="P268" s="173" t="str">
        <f t="shared" si="149"/>
        <v/>
      </c>
      <c r="Q268" s="173" t="str">
        <f t="shared" si="150"/>
        <v/>
      </c>
      <c r="R268" s="173">
        <f t="shared" si="151"/>
        <v>0</v>
      </c>
      <c r="S268" s="464">
        <f t="shared" ref="S268" si="159">1-M268</f>
        <v>1</v>
      </c>
      <c r="AH268" s="12">
        <v>9</v>
      </c>
      <c r="AI268" s="307">
        <f>'Ihr Pfarrheim, Sondernutz.'!CP25</f>
        <v>0</v>
      </c>
      <c r="AJ268" s="307">
        <f>'Ihr Pfarrheim, Sondernutz.'!CQ25</f>
        <v>0</v>
      </c>
      <c r="AL268" s="190">
        <f>COUNTA('Ihr Pfarrheim, Sondernutz.'!CO29:CO40)</f>
        <v>0</v>
      </c>
      <c r="AN268" s="12" t="str">
        <f t="shared" si="152"/>
        <v/>
      </c>
      <c r="AO268" s="12" t="str">
        <f t="shared" si="153"/>
        <v/>
      </c>
      <c r="AP268" s="12" t="str">
        <f t="shared" si="154"/>
        <v/>
      </c>
      <c r="AQ268">
        <f t="shared" si="155"/>
        <v>12</v>
      </c>
    </row>
    <row r="269" spans="1:44" outlineLevel="1" x14ac:dyDescent="0.25">
      <c r="A269" s="398"/>
      <c r="B269" s="20" t="s">
        <v>16</v>
      </c>
      <c r="C269" s="148">
        <f>'Ihr Pfarrheim, regelm. N.'!AF33</f>
        <v>0</v>
      </c>
      <c r="D269" s="148">
        <f>'Ihr Pfarrheim, regelm. N.'!AG33</f>
        <v>0</v>
      </c>
      <c r="E269" s="5"/>
      <c r="F269" s="5">
        <f t="shared" si="144"/>
        <v>0</v>
      </c>
      <c r="G269" s="47">
        <f t="shared" si="145"/>
        <v>0</v>
      </c>
      <c r="H269" s="153">
        <f t="shared" si="158"/>
        <v>0</v>
      </c>
      <c r="J269">
        <f t="shared" si="156"/>
        <v>0</v>
      </c>
      <c r="K269">
        <f t="shared" si="147"/>
        <v>0</v>
      </c>
      <c r="L269" s="95">
        <f t="shared" si="146"/>
        <v>0</v>
      </c>
      <c r="M269" s="464"/>
      <c r="O269" s="221" t="str">
        <f t="shared" si="148"/>
        <v/>
      </c>
      <c r="P269" s="173" t="str">
        <f t="shared" si="149"/>
        <v/>
      </c>
      <c r="Q269" s="173" t="str">
        <f t="shared" si="150"/>
        <v/>
      </c>
      <c r="R269" s="173">
        <f t="shared" si="151"/>
        <v>0</v>
      </c>
      <c r="S269" s="468"/>
      <c r="AH269" s="12">
        <v>10</v>
      </c>
      <c r="AI269" s="307">
        <f>'Ihr Pfarrheim, Sondernutz.'!CP26</f>
        <v>0</v>
      </c>
      <c r="AJ269" s="307">
        <f>'Ihr Pfarrheim, Sondernutz.'!CQ26</f>
        <v>0</v>
      </c>
      <c r="AL269" s="190">
        <f>COUNTA('Ihr Pfarrheim, Sondernutz.'!CP29:CP40)</f>
        <v>0</v>
      </c>
      <c r="AN269" s="12" t="str">
        <f t="shared" si="152"/>
        <v/>
      </c>
      <c r="AO269" s="12" t="str">
        <f t="shared" si="153"/>
        <v/>
      </c>
      <c r="AP269" s="12" t="str">
        <f t="shared" si="154"/>
        <v/>
      </c>
      <c r="AQ269">
        <f t="shared" si="155"/>
        <v>12</v>
      </c>
    </row>
    <row r="270" spans="1:44" outlineLevel="1" x14ac:dyDescent="0.25">
      <c r="A270" s="398"/>
      <c r="B270" s="20" t="s">
        <v>14</v>
      </c>
      <c r="C270" s="148">
        <f>'Ihr Pfarrheim, regelm. N.'!AF34</f>
        <v>0</v>
      </c>
      <c r="D270" s="148">
        <f>'Ihr Pfarrheim, regelm. N.'!AG34</f>
        <v>0</v>
      </c>
      <c r="E270" s="5"/>
      <c r="F270" s="5">
        <f t="shared" si="144"/>
        <v>0</v>
      </c>
      <c r="G270" s="47">
        <f t="shared" si="145"/>
        <v>0</v>
      </c>
      <c r="H270" s="153">
        <f t="shared" si="158"/>
        <v>0</v>
      </c>
      <c r="J270">
        <f t="shared" si="156"/>
        <v>0</v>
      </c>
      <c r="K270">
        <f t="shared" si="147"/>
        <v>0</v>
      </c>
      <c r="L270" s="95">
        <f t="shared" si="146"/>
        <v>0</v>
      </c>
      <c r="M270" s="464"/>
      <c r="O270" s="221" t="str">
        <f t="shared" si="148"/>
        <v/>
      </c>
      <c r="P270" s="173" t="str">
        <f t="shared" si="149"/>
        <v/>
      </c>
      <c r="Q270" s="173" t="str">
        <f t="shared" si="150"/>
        <v/>
      </c>
      <c r="R270" s="173">
        <f t="shared" si="151"/>
        <v>0</v>
      </c>
      <c r="S270" s="468"/>
      <c r="AI270" s="174">
        <f>COUNTIF(AI260:AI269,"&lt;&gt;0")</f>
        <v>0</v>
      </c>
      <c r="AL270" s="174">
        <f>SUM(AL260:AL269)</f>
        <v>0</v>
      </c>
      <c r="AN270" s="248">
        <f>SUM(AN260:AN269)</f>
        <v>0</v>
      </c>
      <c r="AO270" s="248">
        <f>SUM(AO260:AO269)</f>
        <v>0</v>
      </c>
      <c r="AP270" s="248">
        <f>SUM(AP260:AP269)</f>
        <v>0</v>
      </c>
      <c r="AQ270" s="248">
        <f>SUM(AQ260:AQ269)</f>
        <v>120</v>
      </c>
      <c r="AR270" s="251">
        <f>SUM(AN270:AQ270)</f>
        <v>120</v>
      </c>
    </row>
    <row r="271" spans="1:44" ht="15.75" outlineLevel="1" thickBot="1" x14ac:dyDescent="0.3">
      <c r="A271" s="399"/>
      <c r="B271" s="31" t="s">
        <v>13</v>
      </c>
      <c r="C271" s="254">
        <f>'Ihr Pfarrheim, regelm. N.'!AF35</f>
        <v>0</v>
      </c>
      <c r="D271" s="254">
        <f>'Ihr Pfarrheim, regelm. N.'!AG35</f>
        <v>0</v>
      </c>
      <c r="E271" s="5"/>
      <c r="F271" s="5">
        <f t="shared" si="144"/>
        <v>0</v>
      </c>
      <c r="G271" s="47">
        <f t="shared" si="145"/>
        <v>0</v>
      </c>
      <c r="H271" s="153">
        <f t="shared" si="158"/>
        <v>0</v>
      </c>
      <c r="J271">
        <f t="shared" si="156"/>
        <v>0</v>
      </c>
      <c r="K271">
        <f t="shared" si="147"/>
        <v>0</v>
      </c>
      <c r="L271" s="95">
        <f t="shared" si="146"/>
        <v>0</v>
      </c>
      <c r="M271" s="464"/>
      <c r="O271" s="221" t="str">
        <f t="shared" si="148"/>
        <v/>
      </c>
      <c r="P271" s="173" t="str">
        <f t="shared" si="149"/>
        <v/>
      </c>
      <c r="Q271" s="173" t="str">
        <f t="shared" si="150"/>
        <v/>
      </c>
      <c r="R271" s="173">
        <f t="shared" si="151"/>
        <v>0</v>
      </c>
      <c r="S271" s="468"/>
      <c r="AN271" s="95">
        <f>AN270/AR270</f>
        <v>0</v>
      </c>
      <c r="AO271" s="95">
        <f>AO270/AR270</f>
        <v>0</v>
      </c>
      <c r="AP271" s="95">
        <f>AP270/AR270</f>
        <v>0</v>
      </c>
      <c r="AQ271" s="95">
        <f>AQ270/AR270</f>
        <v>1</v>
      </c>
      <c r="AR271" s="173">
        <v>1</v>
      </c>
    </row>
    <row r="272" spans="1:44" outlineLevel="1" x14ac:dyDescent="0.25">
      <c r="A272" s="397" t="s">
        <v>19</v>
      </c>
      <c r="B272" s="6" t="s">
        <v>15</v>
      </c>
      <c r="C272" s="261">
        <f>'Ihr Pfarrheim, regelm. N.'!AF36</f>
        <v>0</v>
      </c>
      <c r="D272" s="261">
        <f>'Ihr Pfarrheim, regelm. N.'!AG36</f>
        <v>0</v>
      </c>
      <c r="E272" s="79"/>
      <c r="F272" s="79">
        <f t="shared" si="144"/>
        <v>0</v>
      </c>
      <c r="G272" s="122">
        <f t="shared" si="145"/>
        <v>0</v>
      </c>
      <c r="H272" s="153">
        <f t="shared" si="158"/>
        <v>0</v>
      </c>
      <c r="J272">
        <f t="shared" si="156"/>
        <v>0</v>
      </c>
      <c r="K272">
        <f t="shared" si="147"/>
        <v>0</v>
      </c>
      <c r="L272" s="95">
        <f t="shared" si="146"/>
        <v>0</v>
      </c>
      <c r="M272" s="464">
        <f>(L272+L273+L274+L275)</f>
        <v>0</v>
      </c>
      <c r="O272" s="221" t="str">
        <f t="shared" si="148"/>
        <v/>
      </c>
      <c r="P272" s="173" t="str">
        <f t="shared" si="149"/>
        <v/>
      </c>
      <c r="Q272" s="173" t="str">
        <f t="shared" si="150"/>
        <v/>
      </c>
      <c r="R272" s="173">
        <f t="shared" si="151"/>
        <v>0</v>
      </c>
      <c r="S272" s="464">
        <f t="shared" ref="S272" si="160">1-M272</f>
        <v>1</v>
      </c>
    </row>
    <row r="273" spans="1:20" outlineLevel="1" x14ac:dyDescent="0.25">
      <c r="A273" s="398"/>
      <c r="B273" s="20" t="s">
        <v>16</v>
      </c>
      <c r="C273" s="148">
        <f>'Ihr Pfarrheim, regelm. N.'!AF37</f>
        <v>0</v>
      </c>
      <c r="D273" s="148">
        <f>'Ihr Pfarrheim, regelm. N.'!AG37</f>
        <v>0</v>
      </c>
      <c r="E273" s="5"/>
      <c r="F273" s="5">
        <f t="shared" si="144"/>
        <v>0</v>
      </c>
      <c r="G273" s="47">
        <f t="shared" si="145"/>
        <v>0</v>
      </c>
      <c r="H273" s="153">
        <f t="shared" si="158"/>
        <v>0</v>
      </c>
      <c r="J273">
        <f t="shared" si="156"/>
        <v>0</v>
      </c>
      <c r="K273">
        <f t="shared" si="147"/>
        <v>0</v>
      </c>
      <c r="L273" s="95">
        <f t="shared" si="146"/>
        <v>0</v>
      </c>
      <c r="M273" s="464"/>
      <c r="O273" s="221" t="str">
        <f t="shared" si="148"/>
        <v/>
      </c>
      <c r="P273" s="173" t="str">
        <f t="shared" si="149"/>
        <v/>
      </c>
      <c r="Q273" s="173" t="str">
        <f t="shared" si="150"/>
        <v/>
      </c>
      <c r="R273" s="173">
        <f t="shared" si="151"/>
        <v>0</v>
      </c>
      <c r="S273" s="468"/>
    </row>
    <row r="274" spans="1:20" outlineLevel="1" x14ac:dyDescent="0.25">
      <c r="A274" s="398"/>
      <c r="B274" s="20" t="s">
        <v>14</v>
      </c>
      <c r="C274" s="148">
        <f>'Ihr Pfarrheim, regelm. N.'!AF38</f>
        <v>0</v>
      </c>
      <c r="D274" s="148">
        <f>'Ihr Pfarrheim, regelm. N.'!AG38</f>
        <v>0</v>
      </c>
      <c r="E274" s="5"/>
      <c r="F274" s="5">
        <f t="shared" si="144"/>
        <v>0</v>
      </c>
      <c r="G274" s="47">
        <f t="shared" si="145"/>
        <v>0</v>
      </c>
      <c r="H274" s="153">
        <f t="shared" si="158"/>
        <v>0</v>
      </c>
      <c r="J274">
        <f t="shared" si="156"/>
        <v>0</v>
      </c>
      <c r="K274">
        <f t="shared" si="147"/>
        <v>0</v>
      </c>
      <c r="L274" s="95">
        <f t="shared" si="146"/>
        <v>0</v>
      </c>
      <c r="M274" s="464"/>
      <c r="O274" s="221" t="str">
        <f t="shared" si="148"/>
        <v/>
      </c>
      <c r="P274" s="173" t="str">
        <f t="shared" si="149"/>
        <v/>
      </c>
      <c r="Q274" s="173" t="str">
        <f t="shared" si="150"/>
        <v/>
      </c>
      <c r="R274" s="173">
        <f t="shared" si="151"/>
        <v>0</v>
      </c>
      <c r="S274" s="468"/>
    </row>
    <row r="275" spans="1:20" ht="15.75" outlineLevel="1" thickBot="1" x14ac:dyDescent="0.3">
      <c r="A275" s="399"/>
      <c r="B275" s="31" t="s">
        <v>13</v>
      </c>
      <c r="C275" s="254">
        <f>'Ihr Pfarrheim, regelm. N.'!AF39</f>
        <v>0</v>
      </c>
      <c r="D275" s="254">
        <f>'Ihr Pfarrheim, regelm. N.'!AG39</f>
        <v>0</v>
      </c>
      <c r="E275" s="82"/>
      <c r="F275" s="82">
        <f t="shared" si="144"/>
        <v>0</v>
      </c>
      <c r="G275" s="33">
        <f t="shared" si="145"/>
        <v>0</v>
      </c>
      <c r="H275" s="153">
        <f t="shared" si="158"/>
        <v>0</v>
      </c>
      <c r="J275">
        <f t="shared" si="156"/>
        <v>0</v>
      </c>
      <c r="K275">
        <f t="shared" si="147"/>
        <v>0</v>
      </c>
      <c r="L275" s="95">
        <f t="shared" si="146"/>
        <v>0</v>
      </c>
      <c r="M275" s="464"/>
      <c r="O275" s="221" t="str">
        <f t="shared" si="148"/>
        <v/>
      </c>
      <c r="P275" s="173" t="str">
        <f t="shared" si="149"/>
        <v/>
      </c>
      <c r="Q275" s="173" t="str">
        <f t="shared" si="150"/>
        <v/>
      </c>
      <c r="R275" s="173">
        <f t="shared" si="151"/>
        <v>0</v>
      </c>
      <c r="S275" s="468"/>
    </row>
    <row r="276" spans="1:20" outlineLevel="1" x14ac:dyDescent="0.25">
      <c r="A276" s="397" t="s">
        <v>20</v>
      </c>
      <c r="B276" s="6" t="s">
        <v>15</v>
      </c>
      <c r="C276" s="261">
        <f>'Ihr Pfarrheim, regelm. N.'!AF40</f>
        <v>0</v>
      </c>
      <c r="D276" s="261">
        <f>'Ihr Pfarrheim, regelm. N.'!AG40</f>
        <v>0</v>
      </c>
      <c r="E276" s="5"/>
      <c r="F276" s="5">
        <f t="shared" si="144"/>
        <v>0</v>
      </c>
      <c r="G276" s="47">
        <f t="shared" si="145"/>
        <v>0</v>
      </c>
      <c r="H276" s="153">
        <f t="shared" si="158"/>
        <v>0</v>
      </c>
      <c r="J276">
        <f t="shared" si="156"/>
        <v>0</v>
      </c>
      <c r="K276">
        <f t="shared" si="147"/>
        <v>0</v>
      </c>
      <c r="L276" s="95">
        <f t="shared" si="146"/>
        <v>0</v>
      </c>
      <c r="M276" s="464">
        <f>(L276+L277+L278+L279)</f>
        <v>0</v>
      </c>
      <c r="O276" s="221" t="str">
        <f t="shared" si="148"/>
        <v/>
      </c>
      <c r="P276" s="173" t="str">
        <f t="shared" si="149"/>
        <v/>
      </c>
      <c r="Q276" s="173" t="str">
        <f t="shared" si="150"/>
        <v/>
      </c>
      <c r="R276" s="173">
        <f t="shared" si="151"/>
        <v>0</v>
      </c>
      <c r="S276" s="464">
        <f t="shared" ref="S276" si="161">1-M276</f>
        <v>1</v>
      </c>
    </row>
    <row r="277" spans="1:20" outlineLevel="1" x14ac:dyDescent="0.25">
      <c r="A277" s="398"/>
      <c r="B277" s="20" t="s">
        <v>16</v>
      </c>
      <c r="C277" s="148">
        <f>'Ihr Pfarrheim, regelm. N.'!AF41</f>
        <v>0</v>
      </c>
      <c r="D277" s="148">
        <f>'Ihr Pfarrheim, regelm. N.'!AG41</f>
        <v>0</v>
      </c>
      <c r="E277" s="5"/>
      <c r="F277" s="5">
        <f t="shared" si="144"/>
        <v>0</v>
      </c>
      <c r="G277" s="47">
        <f t="shared" si="145"/>
        <v>0</v>
      </c>
      <c r="H277" s="153">
        <f t="shared" si="158"/>
        <v>0</v>
      </c>
      <c r="J277">
        <f t="shared" si="156"/>
        <v>0</v>
      </c>
      <c r="K277">
        <f t="shared" si="147"/>
        <v>0</v>
      </c>
      <c r="L277" s="95">
        <f t="shared" si="146"/>
        <v>0</v>
      </c>
      <c r="M277" s="464"/>
      <c r="O277" s="221" t="str">
        <f t="shared" si="148"/>
        <v/>
      </c>
      <c r="P277" s="173" t="str">
        <f t="shared" si="149"/>
        <v/>
      </c>
      <c r="Q277" s="173" t="str">
        <f t="shared" si="150"/>
        <v/>
      </c>
      <c r="R277" s="173">
        <f t="shared" si="151"/>
        <v>0</v>
      </c>
      <c r="S277" s="468"/>
    </row>
    <row r="278" spans="1:20" outlineLevel="1" x14ac:dyDescent="0.25">
      <c r="A278" s="398"/>
      <c r="B278" s="20" t="s">
        <v>14</v>
      </c>
      <c r="C278" s="148">
        <f>'Ihr Pfarrheim, regelm. N.'!AF42</f>
        <v>0</v>
      </c>
      <c r="D278" s="148">
        <f>'Ihr Pfarrheim, regelm. N.'!AG42</f>
        <v>0</v>
      </c>
      <c r="E278" s="5"/>
      <c r="F278" s="5">
        <f t="shared" si="144"/>
        <v>0</v>
      </c>
      <c r="G278" s="47">
        <f t="shared" si="145"/>
        <v>0</v>
      </c>
      <c r="H278" s="153">
        <f t="shared" si="158"/>
        <v>0</v>
      </c>
      <c r="J278">
        <f t="shared" si="156"/>
        <v>0</v>
      </c>
      <c r="K278">
        <f t="shared" si="147"/>
        <v>0</v>
      </c>
      <c r="L278" s="95">
        <f t="shared" si="146"/>
        <v>0</v>
      </c>
      <c r="M278" s="464"/>
      <c r="O278" s="221" t="str">
        <f t="shared" si="148"/>
        <v/>
      </c>
      <c r="P278" s="173" t="str">
        <f t="shared" si="149"/>
        <v/>
      </c>
      <c r="Q278" s="173" t="str">
        <f t="shared" si="150"/>
        <v/>
      </c>
      <c r="R278" s="173">
        <f t="shared" si="151"/>
        <v>0</v>
      </c>
      <c r="S278" s="468"/>
    </row>
    <row r="279" spans="1:20" ht="15.75" outlineLevel="1" thickBot="1" x14ac:dyDescent="0.3">
      <c r="A279" s="399"/>
      <c r="B279" s="31" t="s">
        <v>13</v>
      </c>
      <c r="C279" s="254">
        <f>'Ihr Pfarrheim, regelm. N.'!AF43</f>
        <v>0</v>
      </c>
      <c r="D279" s="254">
        <f>'Ihr Pfarrheim, regelm. N.'!AG43</f>
        <v>0</v>
      </c>
      <c r="E279" s="5"/>
      <c r="F279" s="5">
        <f t="shared" si="144"/>
        <v>0</v>
      </c>
      <c r="G279" s="47">
        <f t="shared" si="145"/>
        <v>0</v>
      </c>
      <c r="H279" s="153">
        <f t="shared" si="158"/>
        <v>0</v>
      </c>
      <c r="J279">
        <f t="shared" si="156"/>
        <v>0</v>
      </c>
      <c r="K279">
        <f t="shared" si="147"/>
        <v>0</v>
      </c>
      <c r="L279" s="95">
        <f t="shared" si="146"/>
        <v>0</v>
      </c>
      <c r="M279" s="464"/>
      <c r="O279" s="221" t="str">
        <f t="shared" si="148"/>
        <v/>
      </c>
      <c r="P279" s="173" t="str">
        <f t="shared" si="149"/>
        <v/>
      </c>
      <c r="Q279" s="173" t="str">
        <f t="shared" si="150"/>
        <v/>
      </c>
      <c r="R279" s="173">
        <f t="shared" si="151"/>
        <v>0</v>
      </c>
      <c r="S279" s="468"/>
    </row>
    <row r="280" spans="1:20" outlineLevel="1" x14ac:dyDescent="0.25">
      <c r="A280" s="397" t="s">
        <v>21</v>
      </c>
      <c r="B280" s="6" t="s">
        <v>15</v>
      </c>
      <c r="C280" s="261">
        <f>'Ihr Pfarrheim, regelm. N.'!AF44</f>
        <v>0</v>
      </c>
      <c r="D280" s="261">
        <f>'Ihr Pfarrheim, regelm. N.'!AG44</f>
        <v>0</v>
      </c>
      <c r="E280" s="79"/>
      <c r="F280" s="79">
        <f t="shared" si="144"/>
        <v>0</v>
      </c>
      <c r="G280" s="122">
        <f t="shared" si="145"/>
        <v>0</v>
      </c>
      <c r="H280" s="153">
        <f t="shared" si="158"/>
        <v>0</v>
      </c>
      <c r="J280">
        <f t="shared" si="156"/>
        <v>0</v>
      </c>
      <c r="K280">
        <f t="shared" si="147"/>
        <v>0</v>
      </c>
      <c r="L280" s="95">
        <f t="shared" si="146"/>
        <v>0</v>
      </c>
      <c r="M280" s="464">
        <f>(L280+L281+L282+L283)</f>
        <v>0</v>
      </c>
      <c r="O280" s="221" t="str">
        <f t="shared" si="148"/>
        <v/>
      </c>
      <c r="P280" s="173" t="str">
        <f t="shared" si="149"/>
        <v/>
      </c>
      <c r="Q280" s="173" t="str">
        <f t="shared" si="150"/>
        <v/>
      </c>
      <c r="R280" s="173">
        <f t="shared" si="151"/>
        <v>0</v>
      </c>
      <c r="S280" s="464">
        <f t="shared" ref="S280" si="162">1-M280</f>
        <v>1</v>
      </c>
    </row>
    <row r="281" spans="1:20" outlineLevel="1" x14ac:dyDescent="0.25">
      <c r="A281" s="398"/>
      <c r="B281" s="20" t="s">
        <v>16</v>
      </c>
      <c r="C281" s="148">
        <f>'Ihr Pfarrheim, regelm. N.'!AF45</f>
        <v>0</v>
      </c>
      <c r="D281" s="148">
        <f>'Ihr Pfarrheim, regelm. N.'!AG45</f>
        <v>0</v>
      </c>
      <c r="E281" s="5"/>
      <c r="F281" s="5">
        <f t="shared" si="144"/>
        <v>0</v>
      </c>
      <c r="G281" s="47">
        <f t="shared" si="145"/>
        <v>0</v>
      </c>
      <c r="H281" s="153">
        <f t="shared" si="158"/>
        <v>0</v>
      </c>
      <c r="J281">
        <f t="shared" si="156"/>
        <v>0</v>
      </c>
      <c r="K281">
        <f t="shared" si="147"/>
        <v>0</v>
      </c>
      <c r="L281" s="95">
        <f t="shared" si="146"/>
        <v>0</v>
      </c>
      <c r="M281" s="464"/>
      <c r="O281" s="221" t="str">
        <f t="shared" si="148"/>
        <v/>
      </c>
      <c r="P281" s="173" t="str">
        <f t="shared" si="149"/>
        <v/>
      </c>
      <c r="Q281" s="173" t="str">
        <f t="shared" si="150"/>
        <v/>
      </c>
      <c r="R281" s="173">
        <f t="shared" si="151"/>
        <v>0</v>
      </c>
      <c r="S281" s="468"/>
    </row>
    <row r="282" spans="1:20" outlineLevel="1" x14ac:dyDescent="0.25">
      <c r="A282" s="398"/>
      <c r="B282" s="20" t="s">
        <v>14</v>
      </c>
      <c r="C282" s="148">
        <f>'Ihr Pfarrheim, regelm. N.'!AF46</f>
        <v>0</v>
      </c>
      <c r="D282" s="148">
        <f>'Ihr Pfarrheim, regelm. N.'!AG46</f>
        <v>0</v>
      </c>
      <c r="E282" s="5"/>
      <c r="F282" s="5">
        <f t="shared" si="144"/>
        <v>0</v>
      </c>
      <c r="G282" s="47">
        <f t="shared" si="145"/>
        <v>0</v>
      </c>
      <c r="H282" s="153">
        <f t="shared" si="158"/>
        <v>0</v>
      </c>
      <c r="J282">
        <f t="shared" si="156"/>
        <v>0</v>
      </c>
      <c r="K282">
        <f t="shared" si="147"/>
        <v>0</v>
      </c>
      <c r="L282" s="95">
        <f t="shared" si="146"/>
        <v>0</v>
      </c>
      <c r="M282" s="464"/>
      <c r="O282" s="221" t="str">
        <f t="shared" si="148"/>
        <v/>
      </c>
      <c r="P282" s="173" t="str">
        <f t="shared" si="149"/>
        <v/>
      </c>
      <c r="Q282" s="173" t="str">
        <f t="shared" si="150"/>
        <v/>
      </c>
      <c r="R282" s="173">
        <f t="shared" si="151"/>
        <v>0</v>
      </c>
      <c r="S282" s="468"/>
    </row>
    <row r="283" spans="1:20" ht="15.75" outlineLevel="1" thickBot="1" x14ac:dyDescent="0.3">
      <c r="A283" s="399"/>
      <c r="B283" s="31" t="s">
        <v>13</v>
      </c>
      <c r="C283" s="254">
        <f>'Ihr Pfarrheim, regelm. N.'!AF47</f>
        <v>0</v>
      </c>
      <c r="D283" s="254">
        <f>'Ihr Pfarrheim, regelm. N.'!AG47</f>
        <v>0</v>
      </c>
      <c r="E283" s="82"/>
      <c r="F283" s="82">
        <f t="shared" si="144"/>
        <v>0</v>
      </c>
      <c r="G283" s="33">
        <f t="shared" si="145"/>
        <v>0</v>
      </c>
      <c r="H283" s="153">
        <f t="shared" si="158"/>
        <v>0</v>
      </c>
      <c r="J283">
        <f t="shared" si="156"/>
        <v>0</v>
      </c>
      <c r="K283">
        <f t="shared" si="147"/>
        <v>0</v>
      </c>
      <c r="L283" s="95">
        <f t="shared" si="146"/>
        <v>0</v>
      </c>
      <c r="M283" s="464"/>
      <c r="O283" s="221" t="str">
        <f t="shared" si="148"/>
        <v/>
      </c>
      <c r="P283" s="173" t="str">
        <f t="shared" si="149"/>
        <v/>
      </c>
      <c r="Q283" s="173" t="str">
        <f t="shared" si="150"/>
        <v/>
      </c>
      <c r="R283" s="173">
        <f t="shared" si="151"/>
        <v>0</v>
      </c>
      <c r="S283" s="468"/>
    </row>
    <row r="284" spans="1:20" outlineLevel="1" x14ac:dyDescent="0.25">
      <c r="A284" s="397" t="s">
        <v>22</v>
      </c>
      <c r="B284" s="6" t="s">
        <v>15</v>
      </c>
      <c r="C284" s="261">
        <f>'Ihr Pfarrheim, regelm. N.'!AF48</f>
        <v>0</v>
      </c>
      <c r="D284" s="261">
        <f>'Ihr Pfarrheim, regelm. N.'!AG48</f>
        <v>0</v>
      </c>
      <c r="E284" s="79"/>
      <c r="F284" s="79">
        <f t="shared" si="144"/>
        <v>0</v>
      </c>
      <c r="G284" s="122">
        <f t="shared" si="145"/>
        <v>0</v>
      </c>
      <c r="H284" s="153">
        <f t="shared" si="158"/>
        <v>0</v>
      </c>
      <c r="J284">
        <f t="shared" si="156"/>
        <v>0</v>
      </c>
      <c r="K284">
        <f t="shared" si="147"/>
        <v>0</v>
      </c>
      <c r="L284" s="95">
        <f t="shared" si="146"/>
        <v>0</v>
      </c>
      <c r="M284" s="464">
        <f>(L284+L285+L286+L287)</f>
        <v>0</v>
      </c>
      <c r="O284" s="221" t="str">
        <f t="shared" si="148"/>
        <v/>
      </c>
      <c r="P284" s="173" t="str">
        <f t="shared" si="149"/>
        <v/>
      </c>
      <c r="Q284" s="173" t="str">
        <f t="shared" si="150"/>
        <v/>
      </c>
      <c r="R284" s="173">
        <f t="shared" si="151"/>
        <v>0</v>
      </c>
      <c r="S284" s="464">
        <f t="shared" ref="S284" si="163">1-M284</f>
        <v>1</v>
      </c>
    </row>
    <row r="285" spans="1:20" outlineLevel="1" x14ac:dyDescent="0.25">
      <c r="A285" s="398"/>
      <c r="B285" s="20" t="s">
        <v>16</v>
      </c>
      <c r="C285" s="148">
        <f>'Ihr Pfarrheim, regelm. N.'!AF49</f>
        <v>0</v>
      </c>
      <c r="D285" s="148">
        <f>'Ihr Pfarrheim, regelm. N.'!AG49</f>
        <v>0</v>
      </c>
      <c r="E285" s="5"/>
      <c r="F285" s="5">
        <f t="shared" si="144"/>
        <v>0</v>
      </c>
      <c r="G285" s="47">
        <f t="shared" si="145"/>
        <v>0</v>
      </c>
      <c r="H285" s="153">
        <f t="shared" si="158"/>
        <v>0</v>
      </c>
      <c r="J285">
        <f t="shared" si="156"/>
        <v>0</v>
      </c>
      <c r="K285">
        <f t="shared" si="147"/>
        <v>0</v>
      </c>
      <c r="L285" s="95">
        <f t="shared" si="146"/>
        <v>0</v>
      </c>
      <c r="M285" s="464"/>
      <c r="O285" s="221" t="str">
        <f t="shared" si="148"/>
        <v/>
      </c>
      <c r="P285" s="173" t="str">
        <f t="shared" si="149"/>
        <v/>
      </c>
      <c r="Q285" s="173" t="str">
        <f t="shared" si="150"/>
        <v/>
      </c>
      <c r="R285" s="173">
        <f t="shared" si="151"/>
        <v>0</v>
      </c>
      <c r="S285" s="468"/>
    </row>
    <row r="286" spans="1:20" outlineLevel="1" x14ac:dyDescent="0.25">
      <c r="A286" s="398"/>
      <c r="B286" s="20" t="s">
        <v>14</v>
      </c>
      <c r="C286" s="148">
        <f>'Ihr Pfarrheim, regelm. N.'!AF50</f>
        <v>0</v>
      </c>
      <c r="D286" s="148">
        <f>'Ihr Pfarrheim, regelm. N.'!AG50</f>
        <v>0</v>
      </c>
      <c r="E286" s="5"/>
      <c r="F286" s="5">
        <f t="shared" si="144"/>
        <v>0</v>
      </c>
      <c r="G286" s="47">
        <f t="shared" si="145"/>
        <v>0</v>
      </c>
      <c r="H286" s="153">
        <f t="shared" si="158"/>
        <v>0</v>
      </c>
      <c r="J286">
        <f t="shared" si="156"/>
        <v>0</v>
      </c>
      <c r="K286">
        <f t="shared" si="147"/>
        <v>0</v>
      </c>
      <c r="L286" s="95">
        <f t="shared" si="146"/>
        <v>0</v>
      </c>
      <c r="M286" s="464"/>
      <c r="O286" s="221" t="str">
        <f t="shared" si="148"/>
        <v/>
      </c>
      <c r="P286" s="173" t="str">
        <f t="shared" si="149"/>
        <v/>
      </c>
      <c r="Q286" s="173" t="str">
        <f t="shared" si="150"/>
        <v/>
      </c>
      <c r="R286" s="173">
        <f t="shared" si="151"/>
        <v>0</v>
      </c>
      <c r="S286" s="468"/>
    </row>
    <row r="287" spans="1:20" ht="15.75" outlineLevel="1" thickBot="1" x14ac:dyDescent="0.3">
      <c r="A287" s="399"/>
      <c r="B287" s="31" t="s">
        <v>13</v>
      </c>
      <c r="C287" s="254">
        <f>'Ihr Pfarrheim, regelm. N.'!AF51</f>
        <v>0</v>
      </c>
      <c r="D287" s="254">
        <f>'Ihr Pfarrheim, regelm. N.'!AG51</f>
        <v>0</v>
      </c>
      <c r="E287" s="82"/>
      <c r="F287" s="82">
        <f t="shared" si="144"/>
        <v>0</v>
      </c>
      <c r="G287" s="33">
        <f t="shared" si="145"/>
        <v>0</v>
      </c>
      <c r="H287" s="153">
        <f t="shared" si="158"/>
        <v>0</v>
      </c>
      <c r="J287">
        <f t="shared" si="156"/>
        <v>0</v>
      </c>
      <c r="K287">
        <f t="shared" si="147"/>
        <v>0</v>
      </c>
      <c r="L287" s="95">
        <f t="shared" si="146"/>
        <v>0</v>
      </c>
      <c r="M287" s="464"/>
      <c r="O287" s="221" t="str">
        <f t="shared" si="148"/>
        <v/>
      </c>
      <c r="P287" s="173" t="str">
        <f t="shared" si="149"/>
        <v/>
      </c>
      <c r="Q287" s="173" t="str">
        <f t="shared" si="150"/>
        <v/>
      </c>
      <c r="R287" s="173">
        <f t="shared" si="151"/>
        <v>0</v>
      </c>
      <c r="S287" s="468"/>
    </row>
    <row r="288" spans="1:20" x14ac:dyDescent="0.25">
      <c r="M288" s="169">
        <f>(M284+M280+M276+M272+M268+M264+M260)/7</f>
        <v>0</v>
      </c>
      <c r="O288" s="224">
        <f>SUM(O260:O287)/7</f>
        <v>0</v>
      </c>
      <c r="P288" s="183">
        <f>SUM(P260:P287)/7</f>
        <v>0</v>
      </c>
      <c r="Q288" s="183">
        <f>SUM(Q260:Q287)/7</f>
        <v>0</v>
      </c>
      <c r="R288" s="183">
        <f>SUM(R260:R287)/7</f>
        <v>0</v>
      </c>
      <c r="S288" s="169">
        <f>(S284+S280+S276+S272+S268+S264+S260)/7</f>
        <v>1</v>
      </c>
      <c r="T288" s="357">
        <f>SUM(P288:S288)</f>
        <v>1</v>
      </c>
    </row>
    <row r="289" spans="16:20" x14ac:dyDescent="0.25">
      <c r="P289" s="333">
        <f>P288/T288</f>
        <v>0</v>
      </c>
      <c r="Q289" s="333">
        <f>Q288/T288</f>
        <v>0</v>
      </c>
      <c r="R289" s="333">
        <f>R288/T288</f>
        <v>0</v>
      </c>
      <c r="S289" s="333">
        <f>S288/T288</f>
        <v>1</v>
      </c>
      <c r="T289" s="330">
        <f>SUM(P289:S289)</f>
        <v>1</v>
      </c>
    </row>
    <row r="290" spans="16:20" x14ac:dyDescent="0.25">
      <c r="P290" s="334">
        <f>IF($S$41&lt;0,P288/$M$41,P289)</f>
        <v>0</v>
      </c>
      <c r="Q290" s="334">
        <f>IF($S$41&lt;0,Q288/$M$41,Q289)</f>
        <v>0</v>
      </c>
      <c r="R290" s="334">
        <f>IF($S$41&lt;0,R288/$M$41,R289)</f>
        <v>0</v>
      </c>
      <c r="S290" s="335">
        <f>1-P290-Q290-R290</f>
        <v>1</v>
      </c>
    </row>
  </sheetData>
  <mergeCells count="168">
    <mergeCell ref="S280:S283"/>
    <mergeCell ref="S284:S287"/>
    <mergeCell ref="S237:S240"/>
    <mergeCell ref="S241:S244"/>
    <mergeCell ref="S245:S248"/>
    <mergeCell ref="S249:S252"/>
    <mergeCell ref="S260:S263"/>
    <mergeCell ref="S264:S267"/>
    <mergeCell ref="S268:S271"/>
    <mergeCell ref="S272:S275"/>
    <mergeCell ref="S276:S279"/>
    <mergeCell ref="S194:S197"/>
    <mergeCell ref="S198:S201"/>
    <mergeCell ref="S202:S205"/>
    <mergeCell ref="S206:S209"/>
    <mergeCell ref="S210:S213"/>
    <mergeCell ref="S214:S217"/>
    <mergeCell ref="S225:S228"/>
    <mergeCell ref="S229:S232"/>
    <mergeCell ref="S233:S236"/>
    <mergeCell ref="S144:S147"/>
    <mergeCell ref="S155:S158"/>
    <mergeCell ref="S159:S162"/>
    <mergeCell ref="S163:S166"/>
    <mergeCell ref="S167:S170"/>
    <mergeCell ref="S171:S174"/>
    <mergeCell ref="S175:S178"/>
    <mergeCell ref="S179:S182"/>
    <mergeCell ref="S190:S193"/>
    <mergeCell ref="S101:S104"/>
    <mergeCell ref="S105:S108"/>
    <mergeCell ref="S109:S112"/>
    <mergeCell ref="S120:S123"/>
    <mergeCell ref="S124:S127"/>
    <mergeCell ref="S128:S131"/>
    <mergeCell ref="S132:S135"/>
    <mergeCell ref="S136:S139"/>
    <mergeCell ref="S140:S143"/>
    <mergeCell ref="S59:S62"/>
    <mergeCell ref="S63:S66"/>
    <mergeCell ref="S67:S70"/>
    <mergeCell ref="S71:S74"/>
    <mergeCell ref="S75:S78"/>
    <mergeCell ref="S85:S88"/>
    <mergeCell ref="S89:S92"/>
    <mergeCell ref="S93:S96"/>
    <mergeCell ref="S97:S100"/>
    <mergeCell ref="S13:S16"/>
    <mergeCell ref="S17:S20"/>
    <mergeCell ref="S21:S24"/>
    <mergeCell ref="S25:S28"/>
    <mergeCell ref="S29:S32"/>
    <mergeCell ref="S33:S36"/>
    <mergeCell ref="S37:S40"/>
    <mergeCell ref="S51:S54"/>
    <mergeCell ref="S55:S58"/>
    <mergeCell ref="A51:A54"/>
    <mergeCell ref="M51:M54"/>
    <mergeCell ref="A55:A58"/>
    <mergeCell ref="M55:M58"/>
    <mergeCell ref="A59:A62"/>
    <mergeCell ref="M59:M62"/>
    <mergeCell ref="M276:M279"/>
    <mergeCell ref="M280:M283"/>
    <mergeCell ref="M284:M287"/>
    <mergeCell ref="M249:M252"/>
    <mergeCell ref="M260:M263"/>
    <mergeCell ref="M264:M267"/>
    <mergeCell ref="M268:M271"/>
    <mergeCell ref="M272:M275"/>
    <mergeCell ref="M229:M232"/>
    <mergeCell ref="M233:M236"/>
    <mergeCell ref="M237:M240"/>
    <mergeCell ref="M241:M244"/>
    <mergeCell ref="M245:M248"/>
    <mergeCell ref="A63:A66"/>
    <mergeCell ref="M63:M66"/>
    <mergeCell ref="A67:A70"/>
    <mergeCell ref="M67:M70"/>
    <mergeCell ref="A71:A74"/>
    <mergeCell ref="A37:A40"/>
    <mergeCell ref="M13:M16"/>
    <mergeCell ref="M17:M20"/>
    <mergeCell ref="M21:M24"/>
    <mergeCell ref="M25:M28"/>
    <mergeCell ref="M29:M32"/>
    <mergeCell ref="M33:M36"/>
    <mergeCell ref="M37:M40"/>
    <mergeCell ref="A13:A16"/>
    <mergeCell ref="A17:A20"/>
    <mergeCell ref="A21:A24"/>
    <mergeCell ref="A25:A28"/>
    <mergeCell ref="A29:A32"/>
    <mergeCell ref="A33:A36"/>
    <mergeCell ref="M71:M74"/>
    <mergeCell ref="A75:A78"/>
    <mergeCell ref="M75:M78"/>
    <mergeCell ref="A85:A88"/>
    <mergeCell ref="M85:M88"/>
    <mergeCell ref="A89:A92"/>
    <mergeCell ref="M89:M92"/>
    <mergeCell ref="A93:A96"/>
    <mergeCell ref="M93:M96"/>
    <mergeCell ref="A97:A100"/>
    <mergeCell ref="M97:M100"/>
    <mergeCell ref="A101:A104"/>
    <mergeCell ref="M101:M104"/>
    <mergeCell ref="A105:A108"/>
    <mergeCell ref="M105:M108"/>
    <mergeCell ref="A109:A112"/>
    <mergeCell ref="M109:M112"/>
    <mergeCell ref="A120:A123"/>
    <mergeCell ref="M120:M123"/>
    <mergeCell ref="A124:A127"/>
    <mergeCell ref="M124:M127"/>
    <mergeCell ref="A128:A131"/>
    <mergeCell ref="M128:M131"/>
    <mergeCell ref="A132:A135"/>
    <mergeCell ref="M132:M135"/>
    <mergeCell ref="A136:A139"/>
    <mergeCell ref="M136:M139"/>
    <mergeCell ref="A140:A143"/>
    <mergeCell ref="M140:M143"/>
    <mergeCell ref="A144:A147"/>
    <mergeCell ref="M144:M147"/>
    <mergeCell ref="A155:A158"/>
    <mergeCell ref="M155:M158"/>
    <mergeCell ref="A159:A162"/>
    <mergeCell ref="M159:M162"/>
    <mergeCell ref="A163:A166"/>
    <mergeCell ref="M163:M166"/>
    <mergeCell ref="A167:A170"/>
    <mergeCell ref="M167:M170"/>
    <mergeCell ref="A171:A174"/>
    <mergeCell ref="M171:M174"/>
    <mergeCell ref="A175:A178"/>
    <mergeCell ref="M175:M178"/>
    <mergeCell ref="A179:A182"/>
    <mergeCell ref="M179:M182"/>
    <mergeCell ref="A190:A193"/>
    <mergeCell ref="A194:A197"/>
    <mergeCell ref="A198:A201"/>
    <mergeCell ref="M190:M193"/>
    <mergeCell ref="M194:M197"/>
    <mergeCell ref="M198:M201"/>
    <mergeCell ref="A202:A205"/>
    <mergeCell ref="M202:M205"/>
    <mergeCell ref="A276:A279"/>
    <mergeCell ref="M206:M209"/>
    <mergeCell ref="M210:M213"/>
    <mergeCell ref="M214:M217"/>
    <mergeCell ref="M225:M228"/>
    <mergeCell ref="A280:A283"/>
    <mergeCell ref="A284:A287"/>
    <mergeCell ref="A249:A252"/>
    <mergeCell ref="A260:A263"/>
    <mergeCell ref="A264:A267"/>
    <mergeCell ref="A268:A271"/>
    <mergeCell ref="A272:A275"/>
    <mergeCell ref="A206:A209"/>
    <mergeCell ref="A210:A213"/>
    <mergeCell ref="A214:A217"/>
    <mergeCell ref="A225:A228"/>
    <mergeCell ref="A229:A232"/>
    <mergeCell ref="A233:A236"/>
    <mergeCell ref="A237:A240"/>
    <mergeCell ref="A241:A244"/>
    <mergeCell ref="A245:A248"/>
  </mergeCells>
  <conditionalFormatting sqref="H15">
    <cfRule type="cellIs" dxfId="255" priority="2515" operator="equal">
      <formula>#REF!</formula>
    </cfRule>
    <cfRule type="cellIs" dxfId="254" priority="2516" operator="equal">
      <formula>#REF!</formula>
    </cfRule>
    <cfRule type="cellIs" dxfId="253" priority="2517" operator="equal">
      <formula>#REF!</formula>
    </cfRule>
    <cfRule type="cellIs" dxfId="252" priority="2518" operator="equal">
      <formula>#REF!</formula>
    </cfRule>
    <cfRule type="cellIs" dxfId="251" priority="2519" operator="equal">
      <formula>#REF!</formula>
    </cfRule>
    <cfRule type="cellIs" dxfId="250" priority="2520" operator="equal">
      <formula>#REF!</formula>
    </cfRule>
    <cfRule type="cellIs" dxfId="249" priority="2521" operator="equal">
      <formula>#REF!</formula>
    </cfRule>
    <cfRule type="cellIs" dxfId="248" priority="2522" operator="equal">
      <formula>#REF!</formula>
    </cfRule>
    <cfRule type="cellIs" dxfId="247" priority="2523" operator="equal">
      <formula>#REF!</formula>
    </cfRule>
    <cfRule type="cellIs" dxfId="246" priority="2524" operator="equal">
      <formula>#REF!</formula>
    </cfRule>
    <cfRule type="cellIs" dxfId="245" priority="2525" operator="equal">
      <formula>#REF!</formula>
    </cfRule>
    <cfRule type="cellIs" dxfId="244" priority="2526" operator="equal">
      <formula>#REF!</formula>
    </cfRule>
  </conditionalFormatting>
  <conditionalFormatting sqref="H15">
    <cfRule type="cellIs" dxfId="243" priority="2527" operator="equal">
      <formula>#REF!</formula>
    </cfRule>
  </conditionalFormatting>
  <conditionalFormatting sqref="H15:I15">
    <cfRule type="cellIs" dxfId="242" priority="2528" operator="equal">
      <formula>#REF!</formula>
    </cfRule>
    <cfRule type="cellIs" dxfId="241" priority="2529" operator="equal">
      <formula>#REF!</formula>
    </cfRule>
    <cfRule type="cellIs" dxfId="240" priority="2530" operator="equal">
      <formula>#REF!</formula>
    </cfRule>
  </conditionalFormatting>
  <conditionalFormatting sqref="H53">
    <cfRule type="cellIs" dxfId="239" priority="97" operator="equal">
      <formula>#REF!</formula>
    </cfRule>
    <cfRule type="cellIs" dxfId="238" priority="98" operator="equal">
      <formula>#REF!</formula>
    </cfRule>
    <cfRule type="cellIs" dxfId="237" priority="99" operator="equal">
      <formula>#REF!</formula>
    </cfRule>
    <cfRule type="cellIs" dxfId="236" priority="100" operator="equal">
      <formula>#REF!</formula>
    </cfRule>
    <cfRule type="cellIs" dxfId="235" priority="101" operator="equal">
      <formula>#REF!</formula>
    </cfRule>
    <cfRule type="cellIs" dxfId="234" priority="102" operator="equal">
      <formula>#REF!</formula>
    </cfRule>
    <cfRule type="cellIs" dxfId="233" priority="103" operator="equal">
      <formula>#REF!</formula>
    </cfRule>
    <cfRule type="cellIs" dxfId="232" priority="104" operator="equal">
      <formula>#REF!</formula>
    </cfRule>
    <cfRule type="cellIs" dxfId="231" priority="105" operator="equal">
      <formula>#REF!</formula>
    </cfRule>
    <cfRule type="cellIs" dxfId="230" priority="106" operator="equal">
      <formula>#REF!</formula>
    </cfRule>
    <cfRule type="cellIs" dxfId="229" priority="107" operator="equal">
      <formula>#REF!</formula>
    </cfRule>
    <cfRule type="cellIs" dxfId="228" priority="108" operator="equal">
      <formula>#REF!</formula>
    </cfRule>
  </conditionalFormatting>
  <conditionalFormatting sqref="H53">
    <cfRule type="cellIs" dxfId="227" priority="109" operator="equal">
      <formula>#REF!</formula>
    </cfRule>
  </conditionalFormatting>
  <conditionalFormatting sqref="H53:I53">
    <cfRule type="cellIs" dxfId="226" priority="110" operator="equal">
      <formula>#REF!</formula>
    </cfRule>
    <cfRule type="cellIs" dxfId="225" priority="111" operator="equal">
      <formula>#REF!</formula>
    </cfRule>
    <cfRule type="cellIs" dxfId="224" priority="112" operator="equal">
      <formula>#REF!</formula>
    </cfRule>
  </conditionalFormatting>
  <conditionalFormatting sqref="H87">
    <cfRule type="cellIs" dxfId="223" priority="81" operator="equal">
      <formula>#REF!</formula>
    </cfRule>
    <cfRule type="cellIs" dxfId="222" priority="82" operator="equal">
      <formula>#REF!</formula>
    </cfRule>
    <cfRule type="cellIs" dxfId="221" priority="83" operator="equal">
      <formula>#REF!</formula>
    </cfRule>
    <cfRule type="cellIs" dxfId="220" priority="84" operator="equal">
      <formula>#REF!</formula>
    </cfRule>
    <cfRule type="cellIs" dxfId="219" priority="85" operator="equal">
      <formula>#REF!</formula>
    </cfRule>
    <cfRule type="cellIs" dxfId="218" priority="86" operator="equal">
      <formula>#REF!</formula>
    </cfRule>
    <cfRule type="cellIs" dxfId="217" priority="87" operator="equal">
      <formula>#REF!</formula>
    </cfRule>
    <cfRule type="cellIs" dxfId="216" priority="88" operator="equal">
      <formula>#REF!</formula>
    </cfRule>
    <cfRule type="cellIs" dxfId="215" priority="89" operator="equal">
      <formula>#REF!</formula>
    </cfRule>
    <cfRule type="cellIs" dxfId="214" priority="90" operator="equal">
      <formula>#REF!</formula>
    </cfRule>
    <cfRule type="cellIs" dxfId="213" priority="91" operator="equal">
      <formula>#REF!</formula>
    </cfRule>
    <cfRule type="cellIs" dxfId="212" priority="92" operator="equal">
      <formula>#REF!</formula>
    </cfRule>
  </conditionalFormatting>
  <conditionalFormatting sqref="H87">
    <cfRule type="cellIs" dxfId="211" priority="93" operator="equal">
      <formula>#REF!</formula>
    </cfRule>
  </conditionalFormatting>
  <conditionalFormatting sqref="H87:I87">
    <cfRule type="cellIs" dxfId="210" priority="94" operator="equal">
      <formula>#REF!</formula>
    </cfRule>
    <cfRule type="cellIs" dxfId="209" priority="95" operator="equal">
      <formula>#REF!</formula>
    </cfRule>
    <cfRule type="cellIs" dxfId="208" priority="96" operator="equal">
      <formula>#REF!</formula>
    </cfRule>
  </conditionalFormatting>
  <conditionalFormatting sqref="H122">
    <cfRule type="cellIs" dxfId="207" priority="65" operator="equal">
      <formula>#REF!</formula>
    </cfRule>
    <cfRule type="cellIs" dxfId="206" priority="66" operator="equal">
      <formula>#REF!</formula>
    </cfRule>
    <cfRule type="cellIs" dxfId="205" priority="67" operator="equal">
      <formula>#REF!</formula>
    </cfRule>
    <cfRule type="cellIs" dxfId="204" priority="68" operator="equal">
      <formula>#REF!</formula>
    </cfRule>
    <cfRule type="cellIs" dxfId="203" priority="69" operator="equal">
      <formula>#REF!</formula>
    </cfRule>
    <cfRule type="cellIs" dxfId="202" priority="70" operator="equal">
      <formula>#REF!</formula>
    </cfRule>
    <cfRule type="cellIs" dxfId="201" priority="71" operator="equal">
      <formula>#REF!</formula>
    </cfRule>
    <cfRule type="cellIs" dxfId="200" priority="72" operator="equal">
      <formula>#REF!</formula>
    </cfRule>
    <cfRule type="cellIs" dxfId="199" priority="73" operator="equal">
      <formula>#REF!</formula>
    </cfRule>
    <cfRule type="cellIs" dxfId="198" priority="74" operator="equal">
      <formula>#REF!</formula>
    </cfRule>
    <cfRule type="cellIs" dxfId="197" priority="75" operator="equal">
      <formula>#REF!</formula>
    </cfRule>
    <cfRule type="cellIs" dxfId="196" priority="76" operator="equal">
      <formula>#REF!</formula>
    </cfRule>
  </conditionalFormatting>
  <conditionalFormatting sqref="H122">
    <cfRule type="cellIs" dxfId="195" priority="77" operator="equal">
      <formula>#REF!</formula>
    </cfRule>
  </conditionalFormatting>
  <conditionalFormatting sqref="H122:I122">
    <cfRule type="cellIs" dxfId="194" priority="78" operator="equal">
      <formula>#REF!</formula>
    </cfRule>
    <cfRule type="cellIs" dxfId="193" priority="79" operator="equal">
      <formula>#REF!</formula>
    </cfRule>
    <cfRule type="cellIs" dxfId="192" priority="80" operator="equal">
      <formula>#REF!</formula>
    </cfRule>
  </conditionalFormatting>
  <conditionalFormatting sqref="H157">
    <cfRule type="cellIs" dxfId="191" priority="49" operator="equal">
      <formula>#REF!</formula>
    </cfRule>
    <cfRule type="cellIs" dxfId="190" priority="50" operator="equal">
      <formula>#REF!</formula>
    </cfRule>
    <cfRule type="cellIs" dxfId="189" priority="51" operator="equal">
      <formula>#REF!</formula>
    </cfRule>
    <cfRule type="cellIs" dxfId="188" priority="52" operator="equal">
      <formula>#REF!</formula>
    </cfRule>
    <cfRule type="cellIs" dxfId="187" priority="53" operator="equal">
      <formula>#REF!</formula>
    </cfRule>
    <cfRule type="cellIs" dxfId="186" priority="54" operator="equal">
      <formula>#REF!</formula>
    </cfRule>
    <cfRule type="cellIs" dxfId="185" priority="55" operator="equal">
      <formula>#REF!</formula>
    </cfRule>
    <cfRule type="cellIs" dxfId="184" priority="56" operator="equal">
      <formula>#REF!</formula>
    </cfRule>
    <cfRule type="cellIs" dxfId="183" priority="57" operator="equal">
      <formula>#REF!</formula>
    </cfRule>
    <cfRule type="cellIs" dxfId="182" priority="58" operator="equal">
      <formula>#REF!</formula>
    </cfRule>
    <cfRule type="cellIs" dxfId="181" priority="59" operator="equal">
      <formula>#REF!</formula>
    </cfRule>
    <cfRule type="cellIs" dxfId="180" priority="60" operator="equal">
      <formula>#REF!</formula>
    </cfRule>
  </conditionalFormatting>
  <conditionalFormatting sqref="H157">
    <cfRule type="cellIs" dxfId="179" priority="61" operator="equal">
      <formula>#REF!</formula>
    </cfRule>
  </conditionalFormatting>
  <conditionalFormatting sqref="H157:I157">
    <cfRule type="cellIs" dxfId="178" priority="62" operator="equal">
      <formula>#REF!</formula>
    </cfRule>
    <cfRule type="cellIs" dxfId="177" priority="63" operator="equal">
      <formula>#REF!</formula>
    </cfRule>
    <cfRule type="cellIs" dxfId="176" priority="64" operator="equal">
      <formula>#REF!</formula>
    </cfRule>
  </conditionalFormatting>
  <conditionalFormatting sqref="H192">
    <cfRule type="cellIs" dxfId="175" priority="33" operator="equal">
      <formula>#REF!</formula>
    </cfRule>
    <cfRule type="cellIs" dxfId="174" priority="34" operator="equal">
      <formula>#REF!</formula>
    </cfRule>
    <cfRule type="cellIs" dxfId="173" priority="35" operator="equal">
      <formula>#REF!</formula>
    </cfRule>
    <cfRule type="cellIs" dxfId="172" priority="36" operator="equal">
      <formula>#REF!</formula>
    </cfRule>
    <cfRule type="cellIs" dxfId="171" priority="37" operator="equal">
      <formula>#REF!</formula>
    </cfRule>
    <cfRule type="cellIs" dxfId="170" priority="38" operator="equal">
      <formula>#REF!</formula>
    </cfRule>
    <cfRule type="cellIs" dxfId="169" priority="39" operator="equal">
      <formula>#REF!</formula>
    </cfRule>
    <cfRule type="cellIs" dxfId="168" priority="40" operator="equal">
      <formula>#REF!</formula>
    </cfRule>
    <cfRule type="cellIs" dxfId="167" priority="41" operator="equal">
      <formula>#REF!</formula>
    </cfRule>
    <cfRule type="cellIs" dxfId="166" priority="42" operator="equal">
      <formula>#REF!</formula>
    </cfRule>
    <cfRule type="cellIs" dxfId="165" priority="43" operator="equal">
      <formula>#REF!</formula>
    </cfRule>
    <cfRule type="cellIs" dxfId="164" priority="44" operator="equal">
      <formula>#REF!</formula>
    </cfRule>
  </conditionalFormatting>
  <conditionalFormatting sqref="H192">
    <cfRule type="cellIs" dxfId="163" priority="45" operator="equal">
      <formula>#REF!</formula>
    </cfRule>
  </conditionalFormatting>
  <conditionalFormatting sqref="H192:I192">
    <cfRule type="cellIs" dxfId="162" priority="46" operator="equal">
      <formula>#REF!</formula>
    </cfRule>
    <cfRule type="cellIs" dxfId="161" priority="47" operator="equal">
      <formula>#REF!</formula>
    </cfRule>
    <cfRule type="cellIs" dxfId="160" priority="48" operator="equal">
      <formula>#REF!</formula>
    </cfRule>
  </conditionalFormatting>
  <conditionalFormatting sqref="H227">
    <cfRule type="cellIs" dxfId="159" priority="17" operator="equal">
      <formula>#REF!</formula>
    </cfRule>
    <cfRule type="cellIs" dxfId="158" priority="18" operator="equal">
      <formula>#REF!</formula>
    </cfRule>
    <cfRule type="cellIs" dxfId="157" priority="19" operator="equal">
      <formula>#REF!</formula>
    </cfRule>
    <cfRule type="cellIs" dxfId="156" priority="20" operator="equal">
      <formula>#REF!</formula>
    </cfRule>
    <cfRule type="cellIs" dxfId="155" priority="21" operator="equal">
      <formula>#REF!</formula>
    </cfRule>
    <cfRule type="cellIs" dxfId="154" priority="22" operator="equal">
      <formula>#REF!</formula>
    </cfRule>
    <cfRule type="cellIs" dxfId="153" priority="23" operator="equal">
      <formula>#REF!</formula>
    </cfRule>
    <cfRule type="cellIs" dxfId="152" priority="24" operator="equal">
      <formula>#REF!</formula>
    </cfRule>
    <cfRule type="cellIs" dxfId="151" priority="25" operator="equal">
      <formula>#REF!</formula>
    </cfRule>
    <cfRule type="cellIs" dxfId="150" priority="26" operator="equal">
      <formula>#REF!</formula>
    </cfRule>
    <cfRule type="cellIs" dxfId="149" priority="27" operator="equal">
      <formula>#REF!</formula>
    </cfRule>
    <cfRule type="cellIs" dxfId="148" priority="28" operator="equal">
      <formula>#REF!</formula>
    </cfRule>
  </conditionalFormatting>
  <conditionalFormatting sqref="H227">
    <cfRule type="cellIs" dxfId="147" priority="29" operator="equal">
      <formula>#REF!</formula>
    </cfRule>
  </conditionalFormatting>
  <conditionalFormatting sqref="H227:I227">
    <cfRule type="cellIs" dxfId="146" priority="30" operator="equal">
      <formula>#REF!</formula>
    </cfRule>
    <cfRule type="cellIs" dxfId="145" priority="31" operator="equal">
      <formula>#REF!</formula>
    </cfRule>
    <cfRule type="cellIs" dxfId="144" priority="32" operator="equal">
      <formula>#REF!</formula>
    </cfRule>
  </conditionalFormatting>
  <conditionalFormatting sqref="H262">
    <cfRule type="cellIs" dxfId="143" priority="1" operator="equal">
      <formula>#REF!</formula>
    </cfRule>
    <cfRule type="cellIs" dxfId="142" priority="2" operator="equal">
      <formula>#REF!</formula>
    </cfRule>
    <cfRule type="cellIs" dxfId="141" priority="3" operator="equal">
      <formula>#REF!</formula>
    </cfRule>
    <cfRule type="cellIs" dxfId="140" priority="4" operator="equal">
      <formula>#REF!</formula>
    </cfRule>
    <cfRule type="cellIs" dxfId="139" priority="5" operator="equal">
      <formula>#REF!</formula>
    </cfRule>
    <cfRule type="cellIs" dxfId="138" priority="6" operator="equal">
      <formula>#REF!</formula>
    </cfRule>
    <cfRule type="cellIs" dxfId="137" priority="7" operator="equal">
      <formula>#REF!</formula>
    </cfRule>
    <cfRule type="cellIs" dxfId="136" priority="8" operator="equal">
      <formula>#REF!</formula>
    </cfRule>
    <cfRule type="cellIs" dxfId="135" priority="9" operator="equal">
      <formula>#REF!</formula>
    </cfRule>
    <cfRule type="cellIs" dxfId="134" priority="10" operator="equal">
      <formula>#REF!</formula>
    </cfRule>
    <cfRule type="cellIs" dxfId="133" priority="11" operator="equal">
      <formula>#REF!</formula>
    </cfRule>
    <cfRule type="cellIs" dxfId="132" priority="12" operator="equal">
      <formula>#REF!</formula>
    </cfRule>
  </conditionalFormatting>
  <conditionalFormatting sqref="H262">
    <cfRule type="cellIs" dxfId="131" priority="13" operator="equal">
      <formula>#REF!</formula>
    </cfRule>
  </conditionalFormatting>
  <conditionalFormatting sqref="H262:I262">
    <cfRule type="cellIs" dxfId="130" priority="14" operator="equal">
      <formula>#REF!</formula>
    </cfRule>
    <cfRule type="cellIs" dxfId="129" priority="15" operator="equal">
      <formula>#REF!</formula>
    </cfRule>
    <cfRule type="cellIs" dxfId="128" priority="16" operator="equal">
      <formula>#REF!</formula>
    </cfRule>
  </conditionalFormatting>
  <pageMargins left="0.7" right="0.7" top="0.78740157499999996" bottom="0.78740157499999996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11</vt:i4>
      </vt:variant>
    </vt:vector>
  </HeadingPairs>
  <TitlesOfParts>
    <vt:vector size="11" baseType="lpstr">
      <vt:lpstr>allgem. INFO</vt:lpstr>
      <vt:lpstr>BEISPIEL, regelmäßige N.</vt:lpstr>
      <vt:lpstr>BEISPIEL, Sondernutzungen</vt:lpstr>
      <vt:lpstr>Ihr Pfarrheim, regelm. N.</vt:lpstr>
      <vt:lpstr>Ihr Pfarrheim, Sondernutz.</vt:lpstr>
      <vt:lpstr>Ihre Kirche, regelm. N.</vt:lpstr>
      <vt:lpstr>Ihre Kirche, Sonderutz.</vt:lpstr>
      <vt:lpstr>Zusammenfassung</vt:lpstr>
      <vt:lpstr>Berechnung Ph</vt:lpstr>
      <vt:lpstr>Berechnung K</vt:lpstr>
      <vt:lpstr>Quellen</vt:lpstr>
    </vt:vector>
  </TitlesOfParts>
  <Company>Erzbistum Paderborn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Birgit Peters</dc:creator>
  <cp:lastModifiedBy>Birgit Peters</cp:lastModifiedBy>
  <cp:lastPrinted>2023-04-24T12:51:09Z</cp:lastPrinted>
  <dcterms:created xsi:type="dcterms:W3CDTF">2023-01-20T06:43:58Z</dcterms:created>
  <dcterms:modified xsi:type="dcterms:W3CDTF">2024-04-18T07:04:22Z</dcterms:modified>
</cp:coreProperties>
</file>